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12" yWindow="528" windowWidth="18912" windowHeight="10560" firstSheet="1" activeTab="6"/>
  </bookViews>
  <sheets>
    <sheet name="支出憑證黏存" sheetId="1" r:id="rId1"/>
    <sheet name="活動支出明細表" sheetId="2" r:id="rId2"/>
    <sheet name="活動經費預結算表" sheetId="3" r:id="rId3"/>
    <sheet name="人事費用單" sheetId="4" r:id="rId4"/>
    <sheet name="各屬性總表" sheetId="5" r:id="rId5"/>
    <sheet name="預支單(學生會專用)" sheetId="6" r:id="rId6"/>
    <sheet name="預支核銷單(學生會專用)" sheetId="7" r:id="rId7"/>
  </sheets>
  <definedNames>
    <definedName name="OLE_LINK1" localSheetId="0">支出憑證黏存!$A$20</definedName>
    <definedName name="OLE_LINK1" localSheetId="6">'預支核銷單(學生會專用)'!$A$22</definedName>
    <definedName name="OLE_LINK1" localSheetId="5">'預支單(學生會專用)'!$A$19</definedName>
    <definedName name="時間">支出憑證黏存!$T$2:$T$5</definedName>
  </definedNames>
  <calcPr calcId="145621"/>
</workbook>
</file>

<file path=xl/calcChain.xml><?xml version="1.0" encoding="utf-8"?>
<calcChain xmlns="http://schemas.openxmlformats.org/spreadsheetml/2006/main">
  <c r="R3" i="7" l="1"/>
  <c r="A11" i="7" s="1"/>
  <c r="A8" i="6"/>
  <c r="N4" i="6"/>
  <c r="G6" i="6" s="1"/>
  <c r="I4" i="6"/>
  <c r="D25" i="4"/>
  <c r="B25" i="4"/>
  <c r="B22" i="4"/>
  <c r="B21" i="4"/>
  <c r="O20" i="4"/>
  <c r="M20" i="4"/>
  <c r="F20" i="4"/>
  <c r="D20" i="4"/>
  <c r="B18" i="4"/>
  <c r="F17" i="4"/>
  <c r="F25" i="4" s="1"/>
  <c r="D17" i="4"/>
  <c r="B17" i="4"/>
  <c r="B16" i="4"/>
  <c r="B24" i="4" s="1"/>
  <c r="B15" i="4"/>
  <c r="B23" i="4" s="1"/>
  <c r="B14" i="4"/>
  <c r="B13" i="4"/>
  <c r="V12" i="4"/>
  <c r="V20" i="4" s="1"/>
  <c r="Q12" i="4"/>
  <c r="Q20" i="4" s="1"/>
  <c r="O12" i="4"/>
  <c r="M12" i="4"/>
  <c r="K12" i="4"/>
  <c r="K20" i="4" s="1"/>
  <c r="H12" i="4"/>
  <c r="H20" i="4" s="1"/>
  <c r="F12" i="4"/>
  <c r="D12" i="4"/>
  <c r="B12" i="4"/>
  <c r="B20" i="4" s="1"/>
  <c r="B11" i="4"/>
  <c r="B19" i="4" s="1"/>
  <c r="B10" i="4"/>
  <c r="F42" i="3"/>
  <c r="E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42" i="3" s="1"/>
  <c r="G5" i="3"/>
  <c r="D3" i="3"/>
  <c r="F2" i="3"/>
  <c r="F42" i="2"/>
  <c r="E42" i="2"/>
  <c r="D42" i="2"/>
  <c r="C3" i="2"/>
  <c r="E2" i="2"/>
  <c r="R3" i="1"/>
  <c r="A9" i="1" s="1"/>
  <c r="D6" i="6" l="1"/>
  <c r="H6" i="6"/>
  <c r="E6" i="6"/>
  <c r="I6" i="6"/>
  <c r="F6" i="6"/>
  <c r="C6" i="6"/>
</calcChain>
</file>

<file path=xl/sharedStrings.xml><?xml version="1.0" encoding="utf-8"?>
<sst xmlns="http://schemas.openxmlformats.org/spreadsheetml/2006/main" count="428" uniqueCount="265">
  <si>
    <t>靜　宜　大　學　學生自治會</t>
  </si>
  <si>
    <t>支　出　憑　證　黏　存　單</t>
  </si>
  <si>
    <t>時間</t>
  </si>
  <si>
    <t>代　碼</t>
  </si>
  <si>
    <t>學　年　學　期</t>
  </si>
  <si>
    <t>單　位　代　號</t>
  </si>
  <si>
    <t>款</t>
  </si>
  <si>
    <t>名　稱</t>
  </si>
  <si>
    <t>核銷金額</t>
  </si>
  <si>
    <t>社務款</t>
  </si>
  <si>
    <t>ü</t>
  </si>
  <si>
    <t>專案款</t>
  </si>
  <si>
    <t>附　件</t>
  </si>
  <si>
    <t>法定預算</t>
  </si>
  <si>
    <t>支出明細</t>
  </si>
  <si>
    <t>預結算表</t>
  </si>
  <si>
    <t>成果報告</t>
  </si>
  <si>
    <t>人事費用</t>
  </si>
  <si>
    <t>照片</t>
  </si>
  <si>
    <t>預支單</t>
  </si>
  <si>
    <t>其他</t>
  </si>
  <si>
    <t>補助款</t>
  </si>
  <si>
    <t>特別款</t>
  </si>
  <si>
    <t>核　銷</t>
  </si>
  <si>
    <t>佰</t>
  </si>
  <si>
    <t>拾</t>
  </si>
  <si>
    <t>萬</t>
  </si>
  <si>
    <t>仟</t>
  </si>
  <si>
    <t>元</t>
  </si>
  <si>
    <t>領
款</t>
  </si>
  <si>
    <t>出
納</t>
  </si>
  <si>
    <t>基金</t>
  </si>
  <si>
    <t>申請人/日期</t>
  </si>
  <si>
    <t>學生行政中心   總務部</t>
  </si>
  <si>
    <t>學生議會   財務委員   (覆核)</t>
  </si>
  <si>
    <t>學生議會   議長</t>
  </si>
  <si>
    <t>學生自治會   會長</t>
  </si>
  <si>
    <t>１、請填寫「白底空格」。</t>
  </si>
  <si>
    <t>２、核銷『人事費』－下方之「人事費用單」。</t>
  </si>
  <si>
    <t>３、核銷『租金費、差旅費、印刷費、刊物費、設備費、耗材費、維修費』－請黏貼支出憑證以茲證明。</t>
  </si>
  <si>
    <t>４、核銷『郵電費』－要有郵資證明單及支出明憑證。</t>
  </si>
  <si>
    <t>５、核銷『保險費』－要有保單及支出憑證。</t>
  </si>
  <si>
    <t>６、核銷『書報費』－要有書名名稱及支出憑證。</t>
  </si>
  <si>
    <t>７、刻印者請於支出憑證背面加附印章式樣。</t>
  </si>
  <si>
    <t>８、支出憑證的抬頭一律請寫「靜宜大學」，統一編號號碼為「52024708」。</t>
  </si>
  <si>
    <t>９、預核銷之款，請於附上之法定預算表，用螢光筆將那款劃記以易於辨識。</t>
  </si>
  <si>
    <t>10、支出憑證的總金額，請用螢光筆劃記以易於辨識。</t>
  </si>
  <si>
    <t>11、「免用統一發票收據」請蓋統一編號章及，「統一發票」請蓋統一發票專用章。</t>
  </si>
  <si>
    <t>12、統一發票在核銷時：如果是二聯式，請黏貼第二聯；如果是三聯式，請黏貼於第二聯和第三聯。</t>
  </si>
  <si>
    <t>13、支出憑證請依序排列對齊正向浮貼，次序請用該款之項目順序。</t>
  </si>
  <si>
    <t>14、支出憑證浮貼後，請於右上角依序填寫編號。既第一張上寫1、第二張寫2、第三張寫3……以此類推。</t>
  </si>
  <si>
    <t>15、黏貼符合資格的單據，每張A4紙以10張單據浮貼，收據不可塗改，否則視同無效收據。</t>
  </si>
  <si>
    <t>活　動　支　出　明　細　表</t>
  </si>
  <si>
    <t>學年學期　時 間　單 位　款</t>
  </si>
  <si>
    <t>←代碼及名稱為程式自動完成</t>
  </si>
  <si>
    <t>憑 證</t>
  </si>
  <si>
    <t>←請填寫下方支出憑證黏存單</t>
  </si>
  <si>
    <t>編 號</t>
  </si>
  <si>
    <t>支 出 日 期</t>
  </si>
  <si>
    <t>支　出　項　目</t>
  </si>
  <si>
    <t>金　額</t>
  </si>
  <si>
    <t>法 定 預 算</t>
  </si>
  <si>
    <t>回　沖</t>
  </si>
  <si>
    <t>¥</t>
  </si>
  <si>
    <t>合計</t>
  </si>
  <si>
    <t>活　動　經　費　預　結　算　表</t>
  </si>
  <si>
    <t>項</t>
  </si>
  <si>
    <t>目</t>
  </si>
  <si>
    <t>項目</t>
  </si>
  <si>
    <t>預算金額(A)</t>
  </si>
  <si>
    <t>結算金額(B)</t>
  </si>
  <si>
    <t>差異(A-B)</t>
  </si>
  <si>
    <t>人　　事　　費　　用　　單</t>
  </si>
  <si>
    <t>領款人姓名：</t>
  </si>
  <si>
    <t>注意事項(表格已上鎖)</t>
  </si>
  <si>
    <t>領款事由：</t>
  </si>
  <si>
    <t>　只需輸入繳回聯 即可完成人事費用單</t>
  </si>
  <si>
    <t>發生時間：</t>
  </si>
  <si>
    <t>年</t>
  </si>
  <si>
    <t>月</t>
  </si>
  <si>
    <t>日</t>
  </si>
  <si>
    <t>時至</t>
  </si>
  <si>
    <t>時，共計</t>
  </si>
  <si>
    <t>小時</t>
  </si>
  <si>
    <t>　第一聯 繳回聯　　為核銷用</t>
  </si>
  <si>
    <t>戶籍地址：</t>
  </si>
  <si>
    <t>　第二聯 收執聯　　為社團自留用</t>
  </si>
  <si>
    <t>身分證字號：</t>
  </si>
  <si>
    <t>　第三聯 領款人聯　為領款人留用</t>
  </si>
  <si>
    <t>領款金額：</t>
  </si>
  <si>
    <t>元整</t>
  </si>
  <si>
    <t>領款人簽章：</t>
  </si>
  <si>
    <t>領款日期：</t>
  </si>
  <si>
    <t>第一聯 繳回聯</t>
  </si>
  <si>
    <t>第二聯 收執聯</t>
  </si>
  <si>
    <t>第三聯 領款人聯</t>
  </si>
  <si>
    <t>學生會</t>
  </si>
  <si>
    <t>思潮性</t>
  </si>
  <si>
    <t>學藝性</t>
  </si>
  <si>
    <t>行政中心-秘書處</t>
  </si>
  <si>
    <t>生命探索社</t>
  </si>
  <si>
    <t>台灣文史采風社（停）</t>
  </si>
  <si>
    <t>行政中心-公關部</t>
  </si>
  <si>
    <t>光鹽社</t>
  </si>
  <si>
    <t>廣播社（停）</t>
  </si>
  <si>
    <t>行政中心-文化部</t>
  </si>
  <si>
    <t>宇宙真道靜心社（停）</t>
  </si>
  <si>
    <t>金融證券研究社</t>
  </si>
  <si>
    <t>行政中心-活動部</t>
  </si>
  <si>
    <t>東方哲學社</t>
  </si>
  <si>
    <t>健言社(停)</t>
  </si>
  <si>
    <t>行政中心-研發部（停）</t>
  </si>
  <si>
    <t>信望愛社</t>
  </si>
  <si>
    <t>美工社</t>
  </si>
  <si>
    <t>行政中心-新聞部</t>
  </si>
  <si>
    <t>學園愛加倍社</t>
  </si>
  <si>
    <t>國畫社(停)</t>
  </si>
  <si>
    <t>行政中心-學社部</t>
  </si>
  <si>
    <t>青年領袖教育學社</t>
  </si>
  <si>
    <t>電腦研習社（停）</t>
  </si>
  <si>
    <t>行政中心-學權部</t>
  </si>
  <si>
    <t>崇德社</t>
  </si>
  <si>
    <t>電影社</t>
  </si>
  <si>
    <t>行政中心-總務部</t>
  </si>
  <si>
    <t>如來實證社（停）</t>
  </si>
  <si>
    <t>編輯研究社（停）</t>
  </si>
  <si>
    <t>行政中心-選舉委員會</t>
  </si>
  <si>
    <t>禪悅社</t>
  </si>
  <si>
    <t>攝影社</t>
  </si>
  <si>
    <t>行政中心-畢業生委員會</t>
  </si>
  <si>
    <t>音樂性</t>
  </si>
  <si>
    <t>回原社（停）</t>
  </si>
  <si>
    <t>學生議會-秘書處</t>
  </si>
  <si>
    <t>琴韻箏聲社</t>
  </si>
  <si>
    <t>書法篆刻社</t>
  </si>
  <si>
    <t>學生評議會-秘書處</t>
  </si>
  <si>
    <t>鋼琴社</t>
  </si>
  <si>
    <t>辯論社</t>
  </si>
  <si>
    <t>自治性</t>
  </si>
  <si>
    <t>琴聲飛揚吉他社</t>
  </si>
  <si>
    <t>飲料調製社</t>
  </si>
  <si>
    <t>中國文學系系學會</t>
  </si>
  <si>
    <t>雅音國樂團</t>
  </si>
  <si>
    <t>圍棋社</t>
  </si>
  <si>
    <t>大眾傳播學系系學會</t>
  </si>
  <si>
    <t>管樂社</t>
  </si>
  <si>
    <t>新媒體製作社</t>
  </si>
  <si>
    <t>化粧品科系系學會</t>
  </si>
  <si>
    <t>夢格琴迴口琴社（停）</t>
  </si>
  <si>
    <t>轆詩社</t>
  </si>
  <si>
    <t>日本語文學系系學會</t>
  </si>
  <si>
    <t>人聲樂團</t>
  </si>
  <si>
    <t>聯誼性</t>
  </si>
  <si>
    <t>台灣文學系系學會</t>
  </si>
  <si>
    <t>熱門音樂社</t>
  </si>
  <si>
    <t>宜蘭地區校友會（停）</t>
  </si>
  <si>
    <t>生態學系系學會</t>
  </si>
  <si>
    <t>赤盛風吟三線社（停）</t>
  </si>
  <si>
    <t>花蓮地區花友會（停）</t>
  </si>
  <si>
    <t>企業管理學系系學會</t>
  </si>
  <si>
    <t>日本太鼓社</t>
  </si>
  <si>
    <t>雲林嘉義地區校友會</t>
  </si>
  <si>
    <t>西班牙語文學系系學會</t>
  </si>
  <si>
    <t>BeatBox社（停）</t>
  </si>
  <si>
    <t>轉學生聯誼會(停)</t>
  </si>
  <si>
    <t>法律學系系學會</t>
  </si>
  <si>
    <t>歌唱研習社</t>
  </si>
  <si>
    <t>海外僑生聯誼會</t>
  </si>
  <si>
    <t>社會工作與兒童少年福利學系系學會</t>
  </si>
  <si>
    <t>康樂性</t>
  </si>
  <si>
    <t>原住民聲音社(停)</t>
  </si>
  <si>
    <t>英國語文學系系學會</t>
  </si>
  <si>
    <t>迎曦世界民俗舞蹈社（停）</t>
  </si>
  <si>
    <t>陸生聯誼會</t>
  </si>
  <si>
    <t>食品營養學系系學會</t>
  </si>
  <si>
    <t>國際標準舞社（停）</t>
  </si>
  <si>
    <t>南部地區校友聯誼會</t>
  </si>
  <si>
    <t>財務金融學系系學會</t>
  </si>
  <si>
    <t>登山社</t>
  </si>
  <si>
    <t>體能性</t>
  </si>
  <si>
    <t>國際企業學系系學會</t>
  </si>
  <si>
    <t>熱舞社</t>
  </si>
  <si>
    <t>八極拳社</t>
  </si>
  <si>
    <t>會計學系系學會</t>
  </si>
  <si>
    <t>象棋社（停）</t>
  </si>
  <si>
    <t>羽球社</t>
  </si>
  <si>
    <t>資訊工程學系系學會</t>
  </si>
  <si>
    <t>中東肚皮舞社（停）</t>
  </si>
  <si>
    <t>西洋劍社（停）</t>
  </si>
  <si>
    <t>資訊傳播工程學系系學會</t>
  </si>
  <si>
    <t>橋藝社（停）</t>
  </si>
  <si>
    <t>足球社（停）</t>
  </si>
  <si>
    <t>資訊管理學系系學會</t>
  </si>
  <si>
    <t>魔術社</t>
  </si>
  <si>
    <t>游泳社（停）</t>
  </si>
  <si>
    <t>應用化學系系學會</t>
  </si>
  <si>
    <t>益智桌遊玩聚社</t>
  </si>
  <si>
    <t>空手道社</t>
  </si>
  <si>
    <t>財務與計算數學系系學會</t>
  </si>
  <si>
    <t>電子飛鏢社</t>
  </si>
  <si>
    <t>飛輪社</t>
  </si>
  <si>
    <t>觀光事業學系系學會</t>
  </si>
  <si>
    <t>態度劍玉社（停）</t>
  </si>
  <si>
    <t>國術社（停）</t>
  </si>
  <si>
    <t>師資培育中心學生會（停）</t>
  </si>
  <si>
    <t>火舞魅力研究社</t>
  </si>
  <si>
    <t>網球社</t>
  </si>
  <si>
    <t>資料科學暨大數據分析與應用學系系學會</t>
  </si>
  <si>
    <t>綜合性</t>
  </si>
  <si>
    <t>撞球社（停）</t>
  </si>
  <si>
    <t>經營管理進修學士班系學會（停）</t>
  </si>
  <si>
    <t>手語社</t>
  </si>
  <si>
    <t>棒球社</t>
  </si>
  <si>
    <t>教育研究所研究生協會(停)</t>
  </si>
  <si>
    <t>宜風劇坊話劇社</t>
  </si>
  <si>
    <t>柔道社（停）</t>
  </si>
  <si>
    <t>寰宇管理學士學位學程學生會</t>
  </si>
  <si>
    <t>旅遊規劃研究社</t>
  </si>
  <si>
    <t>跆拳道社（停）</t>
  </si>
  <si>
    <t>寰宇外語教育學士學位學程學生會</t>
  </si>
  <si>
    <t>動漫社</t>
  </si>
  <si>
    <t>滑板社（停）</t>
  </si>
  <si>
    <t>服務性</t>
  </si>
  <si>
    <t>啄木鳥環境工作隊</t>
  </si>
  <si>
    <t>滑動生命社（停）</t>
  </si>
  <si>
    <t>中區學術交流服務社（停）</t>
  </si>
  <si>
    <t>尊重生命社</t>
  </si>
  <si>
    <t>居劍社</t>
  </si>
  <si>
    <t>志願服務隊（停）</t>
  </si>
  <si>
    <t>歌仔戲社（停）</t>
  </si>
  <si>
    <t>白鶴拳社（停）</t>
  </si>
  <si>
    <t>春暉社</t>
  </si>
  <si>
    <t>教育服務暨未來發展研究社(停)</t>
  </si>
  <si>
    <t>保齡球社（停）</t>
  </si>
  <si>
    <t>基層文化服務社</t>
  </si>
  <si>
    <t>動力機械研究社（停）</t>
  </si>
  <si>
    <t>慢速壘球社</t>
  </si>
  <si>
    <t>崇仁青年服務社</t>
  </si>
  <si>
    <t>異同夢想社</t>
  </si>
  <si>
    <t>生存遊戲社</t>
  </si>
  <si>
    <t>救助傷患災害服務隊</t>
  </si>
  <si>
    <t>A.I靜宜小組（停）</t>
  </si>
  <si>
    <t>籃球社</t>
  </si>
  <si>
    <t>慈幼社</t>
  </si>
  <si>
    <t>靜宜尋根樹</t>
  </si>
  <si>
    <t>排球社</t>
  </si>
  <si>
    <t>慈濟青年社</t>
  </si>
  <si>
    <t>創新創業社（停）</t>
  </si>
  <si>
    <t>飛盤社</t>
  </si>
  <si>
    <t>勵志親善大使服務隊(停)</t>
  </si>
  <si>
    <t>全方位CEO培育社</t>
  </si>
  <si>
    <t>路跑社</t>
  </si>
  <si>
    <t>複式童軍團</t>
  </si>
  <si>
    <t>法律服務社</t>
  </si>
  <si>
    <t>預　　支　　單</t>
  </si>
  <si>
    <t>預支比例</t>
  </si>
  <si>
    <t>預支金額</t>
  </si>
  <si>
    <t>預支</t>
  </si>
  <si>
    <t>基金-獎學金</t>
  </si>
  <si>
    <t>領款人 \ 日期</t>
  </si>
  <si>
    <t>預　支　核　銷　單</t>
  </si>
  <si>
    <t>預支核銷</t>
  </si>
  <si>
    <t>預支回沖</t>
  </si>
  <si>
    <t>預　支　款</t>
  </si>
  <si>
    <t>回　存　日　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</si>
</sst>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m/d"/>
    <numFmt numFmtId="177" formatCode="_-&quot;$&quot;* #,##0_-;\-&quot;$&quot;* #,##0_-;_-&quot;$&quot;* &quot;-&quot;_-;_-@"/>
    <numFmt numFmtId="178" formatCode="#,##0_ "/>
    <numFmt numFmtId="179" formatCode="000"/>
    <numFmt numFmtId="180" formatCode="###"/>
    <numFmt numFmtId="181" formatCode="_-&quot;$&quot;* #,##0_-;\-&quot;$&quot;* #,##0_-;_-&quot;$&quot;* &quot;-&quot;??_-;_-@"/>
  </numFmts>
  <fonts count="17">
    <font>
      <sz val="12"/>
      <color rgb="FF000000"/>
      <name val="PMingLiu"/>
    </font>
    <font>
      <sz val="10"/>
      <name val="PMingLiu"/>
    </font>
    <font>
      <sz val="12"/>
      <name val="PMingLiu"/>
    </font>
    <font>
      <sz val="10"/>
      <name val="Noto Sans Symbols"/>
    </font>
    <font>
      <sz val="10"/>
      <color rgb="FF000000"/>
      <name val="PMingLiu"/>
    </font>
    <font>
      <sz val="10"/>
      <color rgb="FFFF0000"/>
      <name val="PMingLiu"/>
    </font>
    <font>
      <sz val="10"/>
      <color rgb="FFFF0000"/>
      <name val="Noto Sans Symbols"/>
    </font>
    <font>
      <sz val="14"/>
      <name val="BiauKai"/>
    </font>
    <font>
      <sz val="12"/>
      <color rgb="FF000000"/>
      <name val="BiauKai"/>
    </font>
    <font>
      <sz val="14"/>
      <color rgb="FF000000"/>
      <name val="BiauKai"/>
    </font>
    <font>
      <sz val="10"/>
      <color rgb="FF000000"/>
      <name val="BiauKai"/>
    </font>
    <font>
      <sz val="14"/>
      <color rgb="FFFF0000"/>
      <name val="BiauKai"/>
    </font>
    <font>
      <sz val="10"/>
      <color rgb="FFFF0000"/>
      <name val="BiauKai"/>
    </font>
    <font>
      <sz val="11"/>
      <color rgb="FF000000"/>
      <name val="PMingLiu"/>
    </font>
    <font>
      <sz val="12"/>
      <name val="PMingLiu"/>
    </font>
    <font>
      <sz val="11"/>
      <color rgb="FFFF0000"/>
      <name val="PMingLiu"/>
    </font>
    <font>
      <sz val="9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127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ck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/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/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199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 vertical="center" wrapText="1"/>
    </xf>
    <xf numFmtId="0" fontId="5" fillId="2" borderId="70" xfId="0" applyFont="1" applyFill="1" applyBorder="1" applyAlignment="1">
      <alignment horizontal="center" vertical="center" wrapText="1"/>
    </xf>
    <xf numFmtId="0" fontId="5" fillId="2" borderId="71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/>
    </xf>
    <xf numFmtId="176" fontId="4" fillId="0" borderId="74" xfId="0" applyNumberFormat="1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177" fontId="1" fillId="3" borderId="75" xfId="0" applyNumberFormat="1" applyFont="1" applyFill="1" applyBorder="1" applyAlignment="1">
      <alignment horizontal="center" vertical="center"/>
    </xf>
    <xf numFmtId="177" fontId="5" fillId="3" borderId="76" xfId="0" applyNumberFormat="1" applyFont="1" applyFill="1" applyBorder="1" applyAlignment="1">
      <alignment horizontal="center" vertical="center"/>
    </xf>
    <xf numFmtId="177" fontId="5" fillId="2" borderId="77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34" xfId="0" applyFont="1" applyBorder="1" applyAlignment="1">
      <alignment horizontal="center" vertical="center"/>
    </xf>
    <xf numFmtId="177" fontId="1" fillId="3" borderId="78" xfId="0" applyNumberFormat="1" applyFont="1" applyFill="1" applyBorder="1" applyAlignment="1">
      <alignment horizontal="center" vertical="center"/>
    </xf>
    <xf numFmtId="177" fontId="1" fillId="3" borderId="76" xfId="0" applyNumberFormat="1" applyFont="1" applyFill="1" applyBorder="1" applyAlignment="1">
      <alignment horizontal="center" vertical="center"/>
    </xf>
    <xf numFmtId="177" fontId="5" fillId="2" borderId="79" xfId="0" applyNumberFormat="1" applyFont="1" applyFill="1" applyBorder="1" applyAlignment="1">
      <alignment horizontal="center" vertical="center"/>
    </xf>
    <xf numFmtId="0" fontId="5" fillId="2" borderId="93" xfId="0" applyFont="1" applyFill="1" applyBorder="1" applyAlignment="1">
      <alignment horizontal="center" vertical="center"/>
    </xf>
    <xf numFmtId="0" fontId="1" fillId="2" borderId="98" xfId="0" applyFont="1" applyFill="1" applyBorder="1" applyAlignment="1">
      <alignment horizontal="center" vertical="center"/>
    </xf>
    <xf numFmtId="0" fontId="5" fillId="2" borderId="10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4" fillId="0" borderId="73" xfId="0" applyFont="1" applyBorder="1" applyAlignment="1">
      <alignment horizontal="center" vertical="center" wrapText="1"/>
    </xf>
    <xf numFmtId="0" fontId="4" fillId="0" borderId="101" xfId="0" applyFont="1" applyBorder="1" applyAlignment="1">
      <alignment horizontal="center" vertical="center" wrapText="1"/>
    </xf>
    <xf numFmtId="0" fontId="4" fillId="0" borderId="74" xfId="0" applyFont="1" applyBorder="1" applyAlignment="1">
      <alignment horizontal="center" vertical="center" wrapText="1"/>
    </xf>
    <xf numFmtId="177" fontId="5" fillId="2" borderId="10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104" xfId="0" applyFont="1" applyBorder="1" applyAlignment="1">
      <alignment horizontal="center" vertical="center"/>
    </xf>
    <xf numFmtId="0" fontId="8" fillId="0" borderId="105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0" borderId="106" xfId="0" applyFont="1" applyBorder="1" applyAlignment="1">
      <alignment horizontal="left" vertical="center"/>
    </xf>
    <xf numFmtId="0" fontId="7" fillId="0" borderId="107" xfId="0" applyFont="1" applyBorder="1" applyAlignment="1">
      <alignment horizontal="right" vertical="center"/>
    </xf>
    <xf numFmtId="0" fontId="7" fillId="0" borderId="107" xfId="0" applyFont="1" applyBorder="1" applyAlignment="1">
      <alignment horizontal="center" vertical="center"/>
    </xf>
    <xf numFmtId="0" fontId="7" fillId="0" borderId="53" xfId="0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79" fontId="0" fillId="4" borderId="34" xfId="0" applyNumberFormat="1" applyFont="1" applyFill="1" applyBorder="1" applyAlignment="1">
      <alignment horizontal="center" vertical="center"/>
    </xf>
    <xf numFmtId="0" fontId="0" fillId="4" borderId="34" xfId="0" applyFont="1" applyFill="1" applyBorder="1" applyAlignment="1">
      <alignment horizontal="center" vertical="center"/>
    </xf>
    <xf numFmtId="180" fontId="0" fillId="4" borderId="34" xfId="0" applyNumberFormat="1" applyFont="1" applyFill="1" applyBorder="1" applyAlignment="1">
      <alignment horizontal="center" vertical="center"/>
    </xf>
    <xf numFmtId="0" fontId="0" fillId="0" borderId="34" xfId="0" applyFont="1" applyBorder="1" applyAlignment="1">
      <alignment vertical="center"/>
    </xf>
    <xf numFmtId="0" fontId="0" fillId="3" borderId="34" xfId="0" applyFont="1" applyFill="1" applyBorder="1" applyAlignment="1">
      <alignment horizontal="left" vertical="center"/>
    </xf>
    <xf numFmtId="0" fontId="13" fillId="0" borderId="34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0" fillId="0" borderId="3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1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45" xfId="0" applyFont="1" applyBorder="1" applyAlignment="1">
      <alignment vertical="center"/>
    </xf>
    <xf numFmtId="0" fontId="1" fillId="2" borderId="122" xfId="0" applyFont="1" applyFill="1" applyBorder="1" applyAlignment="1">
      <alignment horizontal="center" vertical="center"/>
    </xf>
    <xf numFmtId="0" fontId="1" fillId="0" borderId="12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2" fillId="0" borderId="52" xfId="0" applyFont="1" applyBorder="1" applyAlignment="1">
      <alignment vertical="center"/>
    </xf>
    <xf numFmtId="0" fontId="1" fillId="0" borderId="53" xfId="0" applyFont="1" applyBorder="1" applyAlignment="1">
      <alignment horizontal="left" vertical="center"/>
    </xf>
    <xf numFmtId="0" fontId="2" fillId="0" borderId="53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5" fillId="3" borderId="40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45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5" fillId="3" borderId="50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44" xfId="0" applyFont="1" applyBorder="1" applyAlignment="1">
      <alignment vertical="center"/>
    </xf>
    <xf numFmtId="0" fontId="2" fillId="0" borderId="48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1" fillId="2" borderId="31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vertical="center"/>
    </xf>
    <xf numFmtId="0" fontId="1" fillId="2" borderId="29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3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3" fillId="3" borderId="26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3" fillId="3" borderId="2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3" borderId="36" xfId="0" applyFont="1" applyFill="1" applyBorder="1" applyAlignment="1">
      <alignment horizontal="center" vertical="center"/>
    </xf>
    <xf numFmtId="0" fontId="2" fillId="0" borderId="37" xfId="0" applyFont="1" applyBorder="1" applyAlignment="1">
      <alignment vertical="center"/>
    </xf>
    <xf numFmtId="0" fontId="6" fillId="3" borderId="26" xfId="0" applyFont="1" applyFill="1" applyBorder="1" applyAlignment="1">
      <alignment horizontal="center" vertical="center"/>
    </xf>
    <xf numFmtId="0" fontId="2" fillId="0" borderId="28" xfId="0" applyFont="1" applyBorder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2" fillId="0" borderId="24" xfId="0" applyFont="1" applyBorder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2" fillId="0" borderId="47" xfId="0" applyFont="1" applyBorder="1" applyAlignment="1">
      <alignment vertical="center"/>
    </xf>
    <xf numFmtId="0" fontId="2" fillId="0" borderId="49" xfId="0" applyFont="1" applyBorder="1" applyAlignment="1">
      <alignment vertical="center"/>
    </xf>
    <xf numFmtId="0" fontId="7" fillId="3" borderId="4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177" fontId="5" fillId="2" borderId="83" xfId="0" applyNumberFormat="1" applyFont="1" applyFill="1" applyBorder="1" applyAlignment="1">
      <alignment horizontal="center" vertical="center"/>
    </xf>
    <xf numFmtId="0" fontId="2" fillId="0" borderId="88" xfId="0" applyFont="1" applyBorder="1" applyAlignment="1">
      <alignment vertical="center"/>
    </xf>
    <xf numFmtId="177" fontId="5" fillId="2" borderId="84" xfId="0" applyNumberFormat="1" applyFont="1" applyFill="1" applyBorder="1" applyAlignment="1">
      <alignment horizontal="center" vertical="center"/>
    </xf>
    <xf numFmtId="0" fontId="2" fillId="0" borderId="89" xfId="0" applyFont="1" applyBorder="1" applyAlignment="1">
      <alignment vertical="center"/>
    </xf>
    <xf numFmtId="0" fontId="5" fillId="2" borderId="80" xfId="0" applyFont="1" applyFill="1" applyBorder="1" applyAlignment="1">
      <alignment horizontal="center" vertical="center" wrapText="1"/>
    </xf>
    <xf numFmtId="0" fontId="2" fillId="0" borderId="81" xfId="0" applyFont="1" applyBorder="1" applyAlignment="1">
      <alignment vertical="center"/>
    </xf>
    <xf numFmtId="0" fontId="2" fillId="0" borderId="82" xfId="0" applyFont="1" applyBorder="1" applyAlignment="1">
      <alignment vertical="center"/>
    </xf>
    <xf numFmtId="0" fontId="2" fillId="0" borderId="85" xfId="0" applyFont="1" applyBorder="1" applyAlignment="1">
      <alignment vertical="center"/>
    </xf>
    <xf numFmtId="0" fontId="2" fillId="0" borderId="86" xfId="0" applyFont="1" applyBorder="1" applyAlignment="1">
      <alignment vertical="center"/>
    </xf>
    <xf numFmtId="0" fontId="2" fillId="0" borderId="87" xfId="0" applyFont="1" applyBorder="1" applyAlignment="1">
      <alignment vertical="center"/>
    </xf>
    <xf numFmtId="0" fontId="5" fillId="2" borderId="54" xfId="0" applyFont="1" applyFill="1" applyBorder="1" applyAlignment="1">
      <alignment horizontal="center" vertical="center"/>
    </xf>
    <xf numFmtId="0" fontId="2" fillId="0" borderId="55" xfId="0" applyFont="1" applyBorder="1" applyAlignment="1">
      <alignment vertical="center"/>
    </xf>
    <xf numFmtId="0" fontId="2" fillId="0" borderId="56" xfId="0" applyFont="1" applyBorder="1" applyAlignment="1">
      <alignment vertical="center"/>
    </xf>
    <xf numFmtId="0" fontId="5" fillId="2" borderId="57" xfId="0" applyFont="1" applyFill="1" applyBorder="1" applyAlignment="1">
      <alignment horizontal="center" vertical="center"/>
    </xf>
    <xf numFmtId="0" fontId="2" fillId="0" borderId="58" xfId="0" applyFont="1" applyBorder="1" applyAlignment="1">
      <alignment vertical="center"/>
    </xf>
    <xf numFmtId="0" fontId="5" fillId="2" borderId="60" xfId="0" applyFont="1" applyFill="1" applyBorder="1" applyAlignment="1">
      <alignment horizontal="center" vertical="center"/>
    </xf>
    <xf numFmtId="0" fontId="2" fillId="0" borderId="64" xfId="0" applyFont="1" applyBorder="1" applyAlignment="1">
      <alignment vertical="center"/>
    </xf>
    <xf numFmtId="0" fontId="5" fillId="2" borderId="61" xfId="0" applyFont="1" applyFill="1" applyBorder="1" applyAlignment="1">
      <alignment horizontal="center" vertical="center"/>
    </xf>
    <xf numFmtId="0" fontId="2" fillId="0" borderId="66" xfId="0" applyFont="1" applyBorder="1" applyAlignment="1">
      <alignment vertical="center"/>
    </xf>
    <xf numFmtId="0" fontId="1" fillId="2" borderId="62" xfId="0" applyFont="1" applyFill="1" applyBorder="1" applyAlignment="1">
      <alignment horizontal="center" vertical="center" wrapText="1"/>
    </xf>
    <xf numFmtId="0" fontId="2" fillId="0" borderId="63" xfId="0" applyFont="1" applyBorder="1" applyAlignment="1">
      <alignment vertical="center"/>
    </xf>
    <xf numFmtId="0" fontId="2" fillId="0" borderId="67" xfId="0" applyFont="1" applyBorder="1" applyAlignment="1">
      <alignment vertical="center"/>
    </xf>
    <xf numFmtId="0" fontId="2" fillId="0" borderId="68" xfId="0" applyFont="1" applyBorder="1" applyAlignment="1">
      <alignment vertical="center"/>
    </xf>
    <xf numFmtId="177" fontId="1" fillId="2" borderId="83" xfId="0" applyNumberFormat="1" applyFont="1" applyFill="1" applyBorder="1" applyAlignment="1">
      <alignment horizontal="center" vertical="center"/>
    </xf>
    <xf numFmtId="177" fontId="5" fillId="2" borderId="103" xfId="0" applyNumberFormat="1" applyFont="1" applyFill="1" applyBorder="1" applyAlignment="1">
      <alignment horizontal="center" vertical="center"/>
    </xf>
    <xf numFmtId="0" fontId="5" fillId="2" borderId="94" xfId="0" applyFont="1" applyFill="1" applyBorder="1" applyAlignment="1">
      <alignment horizontal="center" vertical="center"/>
    </xf>
    <xf numFmtId="0" fontId="2" fillId="0" borderId="99" xfId="0" applyFont="1" applyBorder="1" applyAlignment="1">
      <alignment vertical="center"/>
    </xf>
    <xf numFmtId="0" fontId="5" fillId="2" borderId="90" xfId="0" applyFont="1" applyFill="1" applyBorder="1" applyAlignment="1">
      <alignment horizontal="center" vertical="center"/>
    </xf>
    <xf numFmtId="0" fontId="2" fillId="0" borderId="91" xfId="0" applyFont="1" applyBorder="1" applyAlignment="1">
      <alignment vertical="center"/>
    </xf>
    <xf numFmtId="0" fontId="2" fillId="0" borderId="92" xfId="0" applyFont="1" applyBorder="1" applyAlignment="1">
      <alignment vertical="center"/>
    </xf>
    <xf numFmtId="0" fontId="2" fillId="0" borderId="95" xfId="0" applyFont="1" applyBorder="1" applyAlignment="1">
      <alignment vertical="center"/>
    </xf>
    <xf numFmtId="0" fontId="2" fillId="0" borderId="96" xfId="0" applyFont="1" applyBorder="1" applyAlignment="1">
      <alignment vertical="center"/>
    </xf>
    <xf numFmtId="0" fontId="2" fillId="0" borderId="97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53" xfId="0" applyFont="1" applyBorder="1" applyAlignment="1">
      <alignment horizontal="left" vertical="center"/>
    </xf>
    <xf numFmtId="178" fontId="7" fillId="0" borderId="0" xfId="0" applyNumberFormat="1" applyFont="1" applyAlignment="1">
      <alignment horizontal="left" vertical="center"/>
    </xf>
    <xf numFmtId="0" fontId="9" fillId="0" borderId="107" xfId="0" applyFont="1" applyBorder="1" applyAlignment="1">
      <alignment horizontal="right" vertical="center"/>
    </xf>
    <xf numFmtId="0" fontId="2" fillId="0" borderId="107" xfId="0" applyFont="1" applyBorder="1" applyAlignment="1">
      <alignment vertical="center"/>
    </xf>
    <xf numFmtId="0" fontId="7" fillId="0" borderId="107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113" xfId="0" applyFont="1" applyBorder="1" applyAlignment="1">
      <alignment vertical="center"/>
    </xf>
    <xf numFmtId="0" fontId="2" fillId="0" borderId="114" xfId="0" applyFont="1" applyBorder="1" applyAlignment="1">
      <alignment vertical="center"/>
    </xf>
    <xf numFmtId="0" fontId="2" fillId="0" borderId="115" xfId="0" applyFont="1" applyBorder="1" applyAlignment="1">
      <alignment vertical="center"/>
    </xf>
    <xf numFmtId="0" fontId="2" fillId="0" borderId="117" xfId="0" applyFont="1" applyBorder="1" applyAlignment="1">
      <alignment vertical="center"/>
    </xf>
    <xf numFmtId="0" fontId="2" fillId="0" borderId="119" xfId="0" applyFont="1" applyBorder="1" applyAlignment="1">
      <alignment vertical="center"/>
    </xf>
    <xf numFmtId="0" fontId="1" fillId="2" borderId="110" xfId="0" applyFont="1" applyFill="1" applyBorder="1" applyAlignment="1">
      <alignment horizontal="center" vertical="center"/>
    </xf>
    <xf numFmtId="0" fontId="2" fillId="0" borderId="109" xfId="0" applyFont="1" applyBorder="1" applyAlignment="1">
      <alignment vertical="center"/>
    </xf>
    <xf numFmtId="9" fontId="1" fillId="2" borderId="110" xfId="0" applyNumberFormat="1" applyFont="1" applyFill="1" applyBorder="1" applyAlignment="1">
      <alignment horizontal="center" vertical="center"/>
    </xf>
    <xf numFmtId="0" fontId="2" fillId="0" borderId="111" xfId="0" applyFont="1" applyBorder="1" applyAlignment="1">
      <alignment vertical="center"/>
    </xf>
    <xf numFmtId="181" fontId="1" fillId="2" borderId="4" xfId="0" applyNumberFormat="1" applyFont="1" applyFill="1" applyBorder="1" applyAlignment="1">
      <alignment horizontal="center" vertical="center"/>
    </xf>
    <xf numFmtId="0" fontId="1" fillId="2" borderId="108" xfId="0" applyFont="1" applyFill="1" applyBorder="1" applyAlignment="1">
      <alignment horizontal="center" vertical="center"/>
    </xf>
    <xf numFmtId="181" fontId="1" fillId="0" borderId="4" xfId="0" applyNumberFormat="1" applyFont="1" applyBorder="1" applyAlignment="1">
      <alignment horizontal="center" vertical="center"/>
    </xf>
    <xf numFmtId="0" fontId="5" fillId="2" borderId="121" xfId="0" applyFont="1" applyFill="1" applyBorder="1" applyAlignment="1">
      <alignment horizontal="center" vertical="center" wrapText="1"/>
    </xf>
    <xf numFmtId="0" fontId="14" fillId="0" borderId="116" xfId="0" applyFont="1" applyBorder="1" applyAlignment="1">
      <alignment horizontal="center" vertical="center"/>
    </xf>
    <xf numFmtId="0" fontId="2" fillId="0" borderId="118" xfId="0" applyFont="1" applyBorder="1" applyAlignment="1">
      <alignment vertical="center"/>
    </xf>
    <xf numFmtId="0" fontId="2" fillId="0" borderId="120" xfId="0" applyFont="1" applyBorder="1" applyAlignment="1">
      <alignment vertical="center"/>
    </xf>
    <xf numFmtId="0" fontId="1" fillId="3" borderId="116" xfId="0" applyFont="1" applyFill="1" applyBorder="1" applyAlignment="1">
      <alignment horizontal="center" vertical="center"/>
    </xf>
    <xf numFmtId="0" fontId="14" fillId="0" borderId="116" xfId="0" applyFont="1" applyBorder="1" applyAlignment="1">
      <alignment vertical="center"/>
    </xf>
    <xf numFmtId="0" fontId="5" fillId="2" borderId="121" xfId="0" applyFont="1" applyFill="1" applyBorder="1" applyAlignment="1">
      <alignment horizontal="center" vertical="center"/>
    </xf>
    <xf numFmtId="0" fontId="15" fillId="2" borderId="12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24" xfId="0" applyFont="1" applyFill="1" applyBorder="1" applyAlignment="1">
      <alignment horizontal="center" vertical="center"/>
    </xf>
    <xf numFmtId="0" fontId="2" fillId="0" borderId="125" xfId="0" applyFont="1" applyBorder="1" applyAlignment="1">
      <alignment vertical="center"/>
    </xf>
    <xf numFmtId="0" fontId="2" fillId="0" borderId="126" xfId="0" applyFont="1" applyBorder="1" applyAlignment="1">
      <alignment vertical="center"/>
    </xf>
    <xf numFmtId="0" fontId="1" fillId="2" borderId="31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workbookViewId="0">
      <selection activeCell="M2" sqref="M2:Q3"/>
    </sheetView>
  </sheetViews>
  <sheetFormatPr defaultColWidth="12.6640625" defaultRowHeight="15" customHeight="1"/>
  <cols>
    <col min="1" max="1" width="7.6640625" customWidth="1"/>
    <col min="2" max="10" width="4.109375" customWidth="1"/>
    <col min="11" max="11" width="5" customWidth="1"/>
    <col min="12" max="16" width="4.109375" customWidth="1"/>
    <col min="17" max="17" width="3.88671875" customWidth="1"/>
    <col min="18" max="22" width="6.77734375" hidden="1" customWidth="1"/>
  </cols>
  <sheetData>
    <row r="1" spans="1:22" ht="16.5" customHeight="1">
      <c r="A1" s="112" t="s">
        <v>0</v>
      </c>
      <c r="B1" s="103"/>
      <c r="C1" s="103"/>
      <c r="D1" s="103"/>
      <c r="E1" s="103"/>
      <c r="F1" s="103"/>
      <c r="G1" s="103"/>
      <c r="H1" s="113"/>
      <c r="I1" s="117" t="s">
        <v>1</v>
      </c>
      <c r="J1" s="103"/>
      <c r="K1" s="103"/>
      <c r="L1" s="103"/>
      <c r="M1" s="103"/>
      <c r="N1" s="103"/>
      <c r="O1" s="103"/>
      <c r="P1" s="103"/>
      <c r="Q1" s="104"/>
      <c r="R1" s="1"/>
      <c r="S1" s="1"/>
      <c r="T1" s="1" t="s">
        <v>2</v>
      </c>
      <c r="U1" s="1"/>
      <c r="V1" s="1"/>
    </row>
    <row r="2" spans="1:22" ht="16.5" customHeight="1">
      <c r="A2" s="114" t="s">
        <v>3</v>
      </c>
      <c r="B2" s="91" t="s">
        <v>4</v>
      </c>
      <c r="C2" s="116"/>
      <c r="D2" s="116"/>
      <c r="E2" s="92"/>
      <c r="F2" s="2" t="s">
        <v>2</v>
      </c>
      <c r="G2" s="91" t="s">
        <v>5</v>
      </c>
      <c r="H2" s="116"/>
      <c r="I2" s="92"/>
      <c r="J2" s="2" t="s">
        <v>6</v>
      </c>
      <c r="K2" s="125" t="s">
        <v>7</v>
      </c>
      <c r="L2" s="90"/>
      <c r="M2" s="128"/>
      <c r="N2" s="99"/>
      <c r="O2" s="99"/>
      <c r="P2" s="99"/>
      <c r="Q2" s="100"/>
      <c r="R2" s="1" t="s">
        <v>8</v>
      </c>
      <c r="S2" s="1" t="s">
        <v>9</v>
      </c>
      <c r="T2" s="1">
        <v>1</v>
      </c>
      <c r="U2" s="3" t="s">
        <v>10</v>
      </c>
      <c r="V2" s="1">
        <v>0</v>
      </c>
    </row>
    <row r="3" spans="1:22" ht="16.5" customHeight="1">
      <c r="A3" s="115"/>
      <c r="B3" s="4"/>
      <c r="C3" s="4"/>
      <c r="D3" s="4"/>
      <c r="E3" s="4"/>
      <c r="F3" s="5"/>
      <c r="G3" s="6"/>
      <c r="H3" s="7"/>
      <c r="I3" s="7"/>
      <c r="J3" s="7"/>
      <c r="K3" s="126"/>
      <c r="L3" s="127"/>
      <c r="M3" s="82"/>
      <c r="N3" s="78"/>
      <c r="O3" s="78"/>
      <c r="P3" s="78"/>
      <c r="Q3" s="86"/>
      <c r="R3" s="1">
        <f>C7*1000000+D7*100000+E7*10000+F7*1000+G7*100+H7*10+I7</f>
        <v>0</v>
      </c>
      <c r="S3" s="1" t="s">
        <v>11</v>
      </c>
      <c r="T3" s="1">
        <v>2</v>
      </c>
      <c r="U3" s="1"/>
      <c r="V3" s="1">
        <v>1</v>
      </c>
    </row>
    <row r="4" spans="1:22" ht="16.5" customHeight="1">
      <c r="A4" s="93" t="s">
        <v>12</v>
      </c>
      <c r="B4" s="91" t="s">
        <v>13</v>
      </c>
      <c r="C4" s="92"/>
      <c r="D4" s="91" t="s">
        <v>14</v>
      </c>
      <c r="E4" s="92"/>
      <c r="F4" s="91" t="s">
        <v>15</v>
      </c>
      <c r="G4" s="92"/>
      <c r="H4" s="111" t="s">
        <v>16</v>
      </c>
      <c r="I4" s="92"/>
      <c r="J4" s="91" t="s">
        <v>17</v>
      </c>
      <c r="K4" s="92"/>
      <c r="L4" s="91" t="s">
        <v>18</v>
      </c>
      <c r="M4" s="92"/>
      <c r="N4" s="91" t="s">
        <v>19</v>
      </c>
      <c r="O4" s="92"/>
      <c r="P4" s="109" t="s">
        <v>20</v>
      </c>
      <c r="Q4" s="110"/>
      <c r="R4" s="1"/>
      <c r="S4" s="1" t="s">
        <v>21</v>
      </c>
      <c r="T4" s="1">
        <v>3</v>
      </c>
      <c r="U4" s="1"/>
      <c r="V4" s="1">
        <v>2</v>
      </c>
    </row>
    <row r="5" spans="1:22" ht="16.5" customHeight="1">
      <c r="A5" s="94"/>
      <c r="B5" s="95"/>
      <c r="C5" s="96"/>
      <c r="D5" s="95"/>
      <c r="E5" s="96"/>
      <c r="F5" s="95"/>
      <c r="G5" s="96"/>
      <c r="H5" s="95"/>
      <c r="I5" s="96"/>
      <c r="J5" s="97"/>
      <c r="K5" s="96"/>
      <c r="L5" s="101"/>
      <c r="M5" s="96"/>
      <c r="N5" s="101"/>
      <c r="O5" s="96"/>
      <c r="P5" s="107"/>
      <c r="Q5" s="108"/>
      <c r="R5" s="1"/>
      <c r="S5" s="1" t="s">
        <v>22</v>
      </c>
      <c r="T5" s="1">
        <v>4</v>
      </c>
      <c r="U5" s="1"/>
      <c r="V5" s="1">
        <v>3</v>
      </c>
    </row>
    <row r="6" spans="1:22" ht="16.5" customHeight="1">
      <c r="A6" s="89" t="s">
        <v>23</v>
      </c>
      <c r="B6" s="90"/>
      <c r="C6" s="2" t="s">
        <v>24</v>
      </c>
      <c r="D6" s="2" t="s">
        <v>25</v>
      </c>
      <c r="E6" s="2" t="s">
        <v>26</v>
      </c>
      <c r="F6" s="2" t="s">
        <v>27</v>
      </c>
      <c r="G6" s="2" t="s">
        <v>24</v>
      </c>
      <c r="H6" s="8" t="s">
        <v>25</v>
      </c>
      <c r="I6" s="8" t="s">
        <v>28</v>
      </c>
      <c r="J6" s="87" t="s">
        <v>29</v>
      </c>
      <c r="K6" s="98"/>
      <c r="L6" s="99"/>
      <c r="M6" s="90"/>
      <c r="N6" s="87" t="s">
        <v>30</v>
      </c>
      <c r="O6" s="98"/>
      <c r="P6" s="99"/>
      <c r="Q6" s="100"/>
      <c r="R6" s="1"/>
      <c r="S6" s="1" t="s">
        <v>31</v>
      </c>
      <c r="T6" s="1">
        <v>5</v>
      </c>
      <c r="U6" s="1"/>
      <c r="V6" s="1">
        <v>4</v>
      </c>
    </row>
    <row r="7" spans="1:22" ht="16.5" customHeight="1">
      <c r="A7" s="77"/>
      <c r="B7" s="79"/>
      <c r="C7" s="9"/>
      <c r="D7" s="9"/>
      <c r="E7" s="9"/>
      <c r="F7" s="9"/>
      <c r="G7" s="9"/>
      <c r="H7" s="9"/>
      <c r="I7" s="9"/>
      <c r="J7" s="88"/>
      <c r="K7" s="82"/>
      <c r="L7" s="78"/>
      <c r="M7" s="79"/>
      <c r="N7" s="88"/>
      <c r="O7" s="82"/>
      <c r="P7" s="78"/>
      <c r="Q7" s="86"/>
      <c r="R7" s="1"/>
      <c r="S7" s="1"/>
      <c r="T7" s="1"/>
      <c r="U7" s="1"/>
      <c r="V7" s="1">
        <v>5</v>
      </c>
    </row>
    <row r="8" spans="1:22" ht="16.5" customHeight="1">
      <c r="A8" s="105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6"/>
      <c r="R8" s="1"/>
      <c r="S8" s="1"/>
      <c r="T8" s="1"/>
      <c r="U8" s="1"/>
      <c r="V8" s="1">
        <v>6</v>
      </c>
    </row>
    <row r="9" spans="1:22" ht="16.5" customHeight="1">
      <c r="A9" s="102" t="str">
        <f>IF(R3&gt;0,"核銷　金額：　" &amp;TEXT(R3,"[DBNum2]G/通用格式") &amp; "　元整　(大寫)","核銷　金額：            佰            拾            萬            仟            佰            拾            元整（大寫）")</f>
        <v>核銷　金額：            佰            拾            萬            仟            佰            拾            元整（大寫）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4"/>
      <c r="R9" s="1"/>
      <c r="S9" s="1"/>
      <c r="T9" s="1"/>
      <c r="U9" s="1"/>
      <c r="V9" s="1">
        <v>7</v>
      </c>
    </row>
    <row r="10" spans="1:22" ht="16.5" customHeight="1">
      <c r="A10" s="120" t="s">
        <v>32</v>
      </c>
      <c r="B10" s="116"/>
      <c r="C10" s="116"/>
      <c r="D10" s="116"/>
      <c r="E10" s="116"/>
      <c r="F10" s="116"/>
      <c r="G10" s="92"/>
      <c r="H10" s="119" t="s">
        <v>33</v>
      </c>
      <c r="I10" s="116"/>
      <c r="J10" s="116"/>
      <c r="K10" s="116"/>
      <c r="L10" s="116"/>
      <c r="M10" s="116"/>
      <c r="N10" s="116"/>
      <c r="O10" s="116"/>
      <c r="P10" s="116"/>
      <c r="Q10" s="110"/>
      <c r="R10" s="1"/>
      <c r="S10" s="1"/>
      <c r="T10" s="1"/>
      <c r="U10" s="1"/>
      <c r="V10" s="1">
        <v>8</v>
      </c>
    </row>
    <row r="11" spans="1:22" ht="16.5" customHeight="1">
      <c r="A11" s="124"/>
      <c r="B11" s="73"/>
      <c r="C11" s="73"/>
      <c r="D11" s="73"/>
      <c r="E11" s="73"/>
      <c r="F11" s="73"/>
      <c r="G11" s="74"/>
      <c r="H11" s="121"/>
      <c r="I11" s="73"/>
      <c r="J11" s="73"/>
      <c r="K11" s="73"/>
      <c r="L11" s="73"/>
      <c r="M11" s="73"/>
      <c r="N11" s="73"/>
      <c r="O11" s="73"/>
      <c r="P11" s="73"/>
      <c r="Q11" s="84"/>
      <c r="R11" s="1"/>
      <c r="S11" s="1"/>
      <c r="T11" s="1"/>
      <c r="U11" s="1"/>
      <c r="V11" s="1">
        <v>9</v>
      </c>
    </row>
    <row r="12" spans="1:22" ht="16.5" customHeight="1">
      <c r="A12" s="75"/>
      <c r="B12" s="66"/>
      <c r="C12" s="66"/>
      <c r="D12" s="66"/>
      <c r="E12" s="66"/>
      <c r="F12" s="66"/>
      <c r="G12" s="76"/>
      <c r="H12" s="122"/>
      <c r="I12" s="66"/>
      <c r="J12" s="66"/>
      <c r="K12" s="66"/>
      <c r="L12" s="66"/>
      <c r="M12" s="66"/>
      <c r="N12" s="66"/>
      <c r="O12" s="66"/>
      <c r="P12" s="66"/>
      <c r="Q12" s="85"/>
      <c r="R12" s="1"/>
      <c r="S12" s="1"/>
      <c r="T12" s="1"/>
      <c r="U12" s="1"/>
      <c r="V12" s="1"/>
    </row>
    <row r="13" spans="1:22" ht="16.5" customHeight="1">
      <c r="A13" s="77"/>
      <c r="B13" s="78"/>
      <c r="C13" s="78"/>
      <c r="D13" s="78"/>
      <c r="E13" s="78"/>
      <c r="F13" s="78"/>
      <c r="G13" s="79"/>
      <c r="H13" s="123"/>
      <c r="I13" s="78"/>
      <c r="J13" s="78"/>
      <c r="K13" s="78"/>
      <c r="L13" s="78"/>
      <c r="M13" s="78"/>
      <c r="N13" s="78"/>
      <c r="O13" s="78"/>
      <c r="P13" s="78"/>
      <c r="Q13" s="86"/>
      <c r="R13" s="1"/>
      <c r="S13" s="1"/>
      <c r="T13" s="1"/>
      <c r="U13" s="1"/>
      <c r="V13" s="1"/>
    </row>
    <row r="14" spans="1:22" ht="16.5" customHeight="1">
      <c r="A14" s="129" t="s">
        <v>34</v>
      </c>
      <c r="B14" s="116"/>
      <c r="C14" s="116"/>
      <c r="D14" s="116"/>
      <c r="E14" s="92"/>
      <c r="F14" s="118" t="s">
        <v>35</v>
      </c>
      <c r="G14" s="116"/>
      <c r="H14" s="116"/>
      <c r="I14" s="116"/>
      <c r="J14" s="116"/>
      <c r="K14" s="92"/>
      <c r="L14" s="118" t="s">
        <v>36</v>
      </c>
      <c r="M14" s="116"/>
      <c r="N14" s="116"/>
      <c r="O14" s="116"/>
      <c r="P14" s="116"/>
      <c r="Q14" s="110"/>
      <c r="R14" s="1"/>
      <c r="S14" s="1"/>
      <c r="T14" s="1"/>
      <c r="U14" s="1"/>
      <c r="V14" s="1"/>
    </row>
    <row r="15" spans="1:22" ht="16.5" customHeight="1">
      <c r="A15" s="72"/>
      <c r="B15" s="73"/>
      <c r="C15" s="73"/>
      <c r="D15" s="73"/>
      <c r="E15" s="74"/>
      <c r="F15" s="80"/>
      <c r="G15" s="73"/>
      <c r="H15" s="73"/>
      <c r="I15" s="73"/>
      <c r="J15" s="73"/>
      <c r="K15" s="74"/>
      <c r="L15" s="80"/>
      <c r="M15" s="73"/>
      <c r="N15" s="73"/>
      <c r="O15" s="73"/>
      <c r="P15" s="73"/>
      <c r="Q15" s="84"/>
      <c r="R15" s="1"/>
      <c r="S15" s="1"/>
      <c r="T15" s="1"/>
      <c r="U15" s="1"/>
      <c r="V15" s="1"/>
    </row>
    <row r="16" spans="1:22" ht="16.5" customHeight="1">
      <c r="A16" s="75"/>
      <c r="B16" s="66"/>
      <c r="C16" s="66"/>
      <c r="D16" s="66"/>
      <c r="E16" s="76"/>
      <c r="F16" s="81"/>
      <c r="G16" s="66"/>
      <c r="H16" s="66"/>
      <c r="I16" s="66"/>
      <c r="J16" s="66"/>
      <c r="K16" s="76"/>
      <c r="L16" s="81"/>
      <c r="M16" s="66"/>
      <c r="N16" s="66"/>
      <c r="O16" s="66"/>
      <c r="P16" s="66"/>
      <c r="Q16" s="85"/>
      <c r="R16" s="1"/>
      <c r="S16" s="1"/>
      <c r="T16" s="1"/>
      <c r="U16" s="1"/>
      <c r="V16" s="1"/>
    </row>
    <row r="17" spans="1:22" ht="16.5" customHeight="1">
      <c r="A17" s="77"/>
      <c r="B17" s="78"/>
      <c r="C17" s="78"/>
      <c r="D17" s="78"/>
      <c r="E17" s="79"/>
      <c r="F17" s="82"/>
      <c r="G17" s="78"/>
      <c r="H17" s="78"/>
      <c r="I17" s="78"/>
      <c r="J17" s="78"/>
      <c r="K17" s="79"/>
      <c r="L17" s="82"/>
      <c r="M17" s="78"/>
      <c r="N17" s="78"/>
      <c r="O17" s="78"/>
      <c r="P17" s="78"/>
      <c r="Q17" s="86"/>
      <c r="R17" s="1"/>
      <c r="S17" s="1"/>
      <c r="T17" s="1"/>
      <c r="U17" s="1"/>
      <c r="V17" s="1"/>
    </row>
    <row r="18" spans="1:22" ht="16.5" customHeight="1">
      <c r="A18" s="67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1"/>
      <c r="S18" s="1"/>
      <c r="T18" s="1"/>
      <c r="U18" s="1"/>
      <c r="V18" s="1"/>
    </row>
    <row r="19" spans="1:22" ht="16.5" customHeight="1">
      <c r="A19" s="69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1"/>
      <c r="S19" s="1"/>
      <c r="T19" s="1"/>
      <c r="U19" s="1"/>
      <c r="V19" s="1"/>
    </row>
    <row r="20" spans="1:22" ht="16.5" customHeight="1">
      <c r="A20" s="65" t="s">
        <v>37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1"/>
      <c r="S20" s="1"/>
      <c r="T20" s="1"/>
      <c r="U20" s="1"/>
      <c r="V20" s="1"/>
    </row>
    <row r="21" spans="1:22" ht="16.5" customHeight="1">
      <c r="A21" s="65" t="s">
        <v>38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1"/>
      <c r="S21" s="1"/>
      <c r="T21" s="1"/>
      <c r="U21" s="1"/>
      <c r="V21" s="1"/>
    </row>
    <row r="22" spans="1:22" ht="16.5" customHeight="1">
      <c r="A22" s="65" t="s">
        <v>39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1"/>
      <c r="S22" s="1"/>
      <c r="T22" s="1"/>
      <c r="U22" s="1"/>
      <c r="V22" s="1"/>
    </row>
    <row r="23" spans="1:22" ht="16.5" customHeight="1">
      <c r="A23" s="65" t="s">
        <v>40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1"/>
      <c r="S23" s="1"/>
      <c r="T23" s="1"/>
      <c r="U23" s="1"/>
      <c r="V23" s="1"/>
    </row>
    <row r="24" spans="1:22" ht="16.5" customHeight="1">
      <c r="A24" s="65" t="s">
        <v>41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1"/>
      <c r="S24" s="1"/>
      <c r="T24" s="1"/>
      <c r="U24" s="1"/>
      <c r="V24" s="1"/>
    </row>
    <row r="25" spans="1:22" ht="16.5" customHeight="1">
      <c r="A25" s="65" t="s">
        <v>42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1"/>
      <c r="S25" s="1"/>
      <c r="T25" s="1"/>
      <c r="U25" s="1"/>
      <c r="V25" s="1"/>
    </row>
    <row r="26" spans="1:22" ht="16.5" customHeight="1">
      <c r="A26" s="65" t="s">
        <v>43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1"/>
      <c r="S26" s="1"/>
      <c r="T26" s="1"/>
      <c r="U26" s="1"/>
      <c r="V26" s="1"/>
    </row>
    <row r="27" spans="1:22" ht="16.5" customHeight="1">
      <c r="A27" s="65" t="s">
        <v>44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1"/>
      <c r="S27" s="1"/>
      <c r="T27" s="1"/>
      <c r="U27" s="1"/>
      <c r="V27" s="1"/>
    </row>
    <row r="28" spans="1:22" ht="16.5" customHeight="1">
      <c r="A28" s="65" t="s">
        <v>45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1"/>
      <c r="S28" s="1"/>
      <c r="T28" s="1"/>
      <c r="U28" s="1"/>
      <c r="V28" s="1"/>
    </row>
    <row r="29" spans="1:22" ht="16.5" customHeight="1">
      <c r="A29" s="65" t="s">
        <v>46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1"/>
      <c r="S29" s="1"/>
      <c r="T29" s="1"/>
      <c r="U29" s="1"/>
      <c r="V29" s="1"/>
    </row>
    <row r="30" spans="1:22" ht="16.5" customHeight="1">
      <c r="A30" s="65" t="s">
        <v>47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1"/>
      <c r="S30" s="1"/>
      <c r="T30" s="1"/>
      <c r="U30" s="1"/>
      <c r="V30" s="1"/>
    </row>
    <row r="31" spans="1:22" ht="16.5" customHeight="1">
      <c r="A31" s="65" t="s">
        <v>48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1"/>
      <c r="S31" s="1"/>
      <c r="T31" s="1"/>
      <c r="U31" s="1"/>
      <c r="V31" s="1"/>
    </row>
    <row r="32" spans="1:22" ht="16.5" customHeight="1">
      <c r="A32" s="65" t="s">
        <v>49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1"/>
      <c r="S32" s="1"/>
      <c r="T32" s="1"/>
      <c r="U32" s="1"/>
      <c r="V32" s="1"/>
    </row>
    <row r="33" spans="1:22" ht="16.5" customHeight="1">
      <c r="A33" s="83" t="s">
        <v>50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1"/>
      <c r="S33" s="1"/>
      <c r="T33" s="1"/>
      <c r="U33" s="1"/>
      <c r="V33" s="1"/>
    </row>
    <row r="34" spans="1:22" ht="16.5" customHeight="1">
      <c r="A34" s="83" t="s">
        <v>51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1"/>
      <c r="S34" s="1"/>
      <c r="T34" s="1"/>
      <c r="U34" s="1"/>
      <c r="V34" s="1"/>
    </row>
    <row r="35" spans="1:22" ht="16.5" customHeight="1">
      <c r="A35" s="83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1"/>
      <c r="S35" s="1"/>
      <c r="T35" s="1"/>
      <c r="U35" s="1"/>
      <c r="V35" s="1"/>
    </row>
    <row r="36" spans="1:22" ht="16.5" customHeight="1">
      <c r="A36" s="7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1"/>
      <c r="S36" s="1"/>
      <c r="T36" s="1"/>
      <c r="U36" s="1"/>
      <c r="V36" s="1"/>
    </row>
    <row r="37" spans="1:22" ht="16.5" customHeight="1">
      <c r="A37" s="7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1"/>
      <c r="S37" s="1"/>
      <c r="T37" s="1"/>
      <c r="U37" s="1"/>
      <c r="V37" s="1"/>
    </row>
    <row r="38" spans="1:22" ht="16.5" customHeight="1">
      <c r="A38" s="7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1"/>
      <c r="S38" s="1"/>
      <c r="T38" s="1"/>
      <c r="U38" s="1"/>
      <c r="V38" s="1"/>
    </row>
    <row r="39" spans="1:22" ht="16.5" customHeight="1">
      <c r="A39" s="7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1"/>
      <c r="S39" s="1"/>
      <c r="T39" s="1"/>
      <c r="U39" s="1"/>
      <c r="V39" s="1"/>
    </row>
    <row r="40" spans="1:22" ht="16.5" customHeight="1">
      <c r="A40" s="7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1"/>
      <c r="S40" s="1"/>
      <c r="T40" s="1"/>
      <c r="U40" s="1"/>
      <c r="V40" s="1"/>
    </row>
    <row r="41" spans="1:22" ht="16.5" customHeight="1">
      <c r="A41" s="7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1"/>
      <c r="S41" s="1"/>
      <c r="T41" s="1"/>
      <c r="U41" s="1"/>
      <c r="V41" s="1"/>
    </row>
    <row r="42" spans="1:22" ht="16.5" customHeight="1">
      <c r="A42" s="71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1"/>
      <c r="S42" s="1"/>
      <c r="T42" s="1"/>
      <c r="U42" s="1"/>
      <c r="V42" s="1"/>
    </row>
    <row r="43" spans="1:22" ht="16.5" customHeight="1">
      <c r="A43" s="71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1"/>
      <c r="S43" s="1"/>
      <c r="T43" s="1"/>
      <c r="U43" s="1"/>
      <c r="V43" s="1"/>
    </row>
    <row r="44" spans="1:22" ht="16.5" customHeight="1">
      <c r="A44" s="71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1"/>
      <c r="S44" s="1"/>
      <c r="T44" s="1"/>
      <c r="U44" s="1"/>
      <c r="V44" s="1"/>
    </row>
    <row r="45" spans="1:22" ht="16.5" customHeight="1">
      <c r="A45" s="71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1"/>
      <c r="S45" s="1"/>
      <c r="T45" s="1"/>
      <c r="U45" s="1"/>
      <c r="V45" s="1"/>
    </row>
    <row r="46" spans="1:22" ht="16.5" customHeight="1">
      <c r="A46" s="71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1"/>
      <c r="S46" s="1"/>
      <c r="T46" s="1"/>
      <c r="U46" s="1"/>
      <c r="V46" s="1"/>
    </row>
    <row r="47" spans="1:22" ht="16.5" customHeight="1">
      <c r="A47" s="71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1"/>
      <c r="S47" s="1"/>
      <c r="T47" s="1"/>
      <c r="U47" s="1"/>
      <c r="V47" s="1"/>
    </row>
    <row r="48" spans="1:22" ht="16.5" customHeight="1">
      <c r="A48" s="71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1"/>
      <c r="S48" s="1"/>
      <c r="T48" s="1"/>
      <c r="U48" s="1"/>
      <c r="V48" s="1"/>
    </row>
    <row r="49" spans="1:22" ht="16.5" customHeight="1">
      <c r="A49" s="71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1"/>
      <c r="S49" s="1"/>
      <c r="T49" s="1"/>
      <c r="U49" s="1"/>
      <c r="V49" s="1"/>
    </row>
    <row r="50" spans="1:22" ht="16.5" customHeight="1">
      <c r="A50" s="71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1"/>
      <c r="S50" s="1"/>
      <c r="T50" s="1"/>
      <c r="U50" s="1"/>
      <c r="V50" s="1"/>
    </row>
    <row r="51" spans="1:22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</sheetData>
  <mergeCells count="74">
    <mergeCell ref="A47:Q47"/>
    <mergeCell ref="A48:Q48"/>
    <mergeCell ref="A50:Q50"/>
    <mergeCell ref="A46:Q46"/>
    <mergeCell ref="A49:Q49"/>
    <mergeCell ref="L14:Q14"/>
    <mergeCell ref="H10:Q10"/>
    <mergeCell ref="A10:G10"/>
    <mergeCell ref="H11:Q13"/>
    <mergeCell ref="A11:G13"/>
    <mergeCell ref="A14:E14"/>
    <mergeCell ref="F14:K14"/>
    <mergeCell ref="A1:H1"/>
    <mergeCell ref="A2:A3"/>
    <mergeCell ref="B2:E2"/>
    <mergeCell ref="G2:I2"/>
    <mergeCell ref="I1:Q1"/>
    <mergeCell ref="K2:L3"/>
    <mergeCell ref="M2:Q3"/>
    <mergeCell ref="A9:Q9"/>
    <mergeCell ref="A8:Q8"/>
    <mergeCell ref="P5:Q5"/>
    <mergeCell ref="P4:Q4"/>
    <mergeCell ref="D4:E4"/>
    <mergeCell ref="D5:E5"/>
    <mergeCell ref="H4:I4"/>
    <mergeCell ref="F4:G4"/>
    <mergeCell ref="J4:K4"/>
    <mergeCell ref="N4:O4"/>
    <mergeCell ref="L4:M4"/>
    <mergeCell ref="O6:Q7"/>
    <mergeCell ref="K6:M7"/>
    <mergeCell ref="N6:N7"/>
    <mergeCell ref="L5:M5"/>
    <mergeCell ref="N5:O5"/>
    <mergeCell ref="J6:J7"/>
    <mergeCell ref="A6:B7"/>
    <mergeCell ref="B4:C4"/>
    <mergeCell ref="A4:A5"/>
    <mergeCell ref="B5:C5"/>
    <mergeCell ref="H5:I5"/>
    <mergeCell ref="J5:K5"/>
    <mergeCell ref="F5:G5"/>
    <mergeCell ref="A15:E17"/>
    <mergeCell ref="F15:K17"/>
    <mergeCell ref="A24:Q24"/>
    <mergeCell ref="A23:Q23"/>
    <mergeCell ref="A27:Q27"/>
    <mergeCell ref="L15:Q17"/>
    <mergeCell ref="A26:Q26"/>
    <mergeCell ref="A25:Q25"/>
    <mergeCell ref="A22:Q22"/>
    <mergeCell ref="A20:Q20"/>
    <mergeCell ref="A21:Q21"/>
    <mergeCell ref="A43:Q43"/>
    <mergeCell ref="A44:Q44"/>
    <mergeCell ref="A45:Q45"/>
    <mergeCell ref="A41:Q41"/>
    <mergeCell ref="A42:Q42"/>
    <mergeCell ref="A32:Q32"/>
    <mergeCell ref="A31:Q31"/>
    <mergeCell ref="A18:Q18"/>
    <mergeCell ref="A19:Q19"/>
    <mergeCell ref="A40:Q40"/>
    <mergeCell ref="A39:Q39"/>
    <mergeCell ref="A38:Q38"/>
    <mergeCell ref="A37:Q37"/>
    <mergeCell ref="A35:Q35"/>
    <mergeCell ref="A36:Q36"/>
    <mergeCell ref="A30:Q30"/>
    <mergeCell ref="A34:Q34"/>
    <mergeCell ref="A33:Q33"/>
    <mergeCell ref="A28:Q28"/>
    <mergeCell ref="A29:Q29"/>
  </mergeCells>
  <phoneticPr fontId="16" type="noConversion"/>
  <dataValidations count="5">
    <dataValidation type="list" allowBlank="1" showInputMessage="1" showErrorMessage="1" prompt="輸入．時間 - 請輸入_x000a_1 為期初法定預算_x000a_2 為期中法定預算_x000a_3 為專案法定預算_x000a_4 為基金法定預算" sqref="F3">
      <formula1>時間</formula1>
    </dataValidation>
    <dataValidation type="list" allowBlank="1" showInputMessage="1" showErrorMessage="1" prompt="輸入．金額 - 輸入核銷總額" sqref="C7:I7">
      <formula1>$V$1:$V$11</formula1>
    </dataValidation>
    <dataValidation type="list" allowBlank="1" showInputMessage="1" showErrorMessage="1" prompt="輸入．學期 - 請輸入學期_x000a_1 為上學期_x000a_2 為下學期" sqref="E3">
      <formula1>$T$2:$T$3</formula1>
    </dataValidation>
    <dataValidation type="list" allowBlank="1" showInputMessage="1" showErrorMessage="1" prompt="選擇．下拉清單 - 核銷附件請選取之" sqref="B5 D5 F5 H5 J5 L5 N5 P5">
      <formula1>$U$1:$U$2</formula1>
    </dataValidation>
    <dataValidation type="list" allowBlank="1" showInputMessage="1" prompt="輸入．下拉選單 - 請輸入或下拉選擇_x000a__x000a_活動款部分請輸入申請之完整活動名稱_x000a__x000a_社務款、專案款、補助款、特別款請直接下拉選取" sqref="M2">
      <formula1>$S$2:$S$6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portrait"/>
  <headerFooter>
    <oddFooter>&amp;L 學生行政中心-總務部 製&amp;R&amp;A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workbookViewId="0">
      <pane ySplit="4" topLeftCell="A35" activePane="bottomLeft" state="frozen"/>
      <selection pane="bottomLeft" activeCell="H28" sqref="H28"/>
    </sheetView>
  </sheetViews>
  <sheetFormatPr defaultColWidth="12.6640625" defaultRowHeight="15" customHeight="1"/>
  <cols>
    <col min="1" max="1" width="5.109375" customWidth="1"/>
    <col min="2" max="2" width="9.77734375" customWidth="1"/>
    <col min="3" max="3" width="28.88671875" customWidth="1"/>
    <col min="4" max="6" width="9.77734375" customWidth="1"/>
    <col min="7" max="7" width="6.77734375" hidden="1" customWidth="1"/>
    <col min="8" max="8" width="24.77734375" customWidth="1"/>
    <col min="9" max="11" width="11.109375" customWidth="1"/>
  </cols>
  <sheetData>
    <row r="1" spans="1:8" ht="18" customHeight="1">
      <c r="A1" s="140" t="s">
        <v>0</v>
      </c>
      <c r="B1" s="141"/>
      <c r="C1" s="142"/>
      <c r="D1" s="143" t="s">
        <v>52</v>
      </c>
      <c r="E1" s="141"/>
      <c r="F1" s="144"/>
    </row>
    <row r="2" spans="1:8" ht="18" customHeight="1">
      <c r="A2" s="10"/>
      <c r="B2" s="145" t="s">
        <v>3</v>
      </c>
      <c r="C2" s="11" t="s">
        <v>53</v>
      </c>
      <c r="D2" s="147" t="s">
        <v>7</v>
      </c>
      <c r="E2" s="149" t="str">
        <f>IF(ISBLANK(支出憑證黏存!M2),"",支出憑證黏存!M2)</f>
        <v/>
      </c>
      <c r="F2" s="150"/>
      <c r="H2" t="s">
        <v>54</v>
      </c>
    </row>
    <row r="3" spans="1:8" ht="18" customHeight="1">
      <c r="A3" s="12" t="s">
        <v>55</v>
      </c>
      <c r="B3" s="146"/>
      <c r="C3" s="13" t="str">
        <f>支出憑證黏存!$B$3&amp;" "&amp;支出憑證黏存!$C$3&amp;" "&amp;支出憑證黏存!$D$3&amp;" "&amp;支出憑證黏存!$E$3&amp;"　　　"&amp;支出憑證黏存!$F$3&amp;"　　"&amp;支出憑證黏存!$G$3&amp;" "&amp;支出憑證黏存!$H$3&amp;" "&amp;支出憑證黏存!$I$3&amp;"　 "&amp;支出憑證黏存!$J$3</f>
        <v xml:space="preserve">   　　　　　  　 </v>
      </c>
      <c r="D3" s="148"/>
      <c r="E3" s="151"/>
      <c r="F3" s="152"/>
      <c r="H3" t="s">
        <v>56</v>
      </c>
    </row>
    <row r="4" spans="1:8" ht="18" customHeight="1">
      <c r="A4" s="14" t="s">
        <v>57</v>
      </c>
      <c r="B4" s="15" t="s">
        <v>58</v>
      </c>
      <c r="C4" s="16" t="s">
        <v>59</v>
      </c>
      <c r="D4" s="16" t="s">
        <v>60</v>
      </c>
      <c r="E4" s="16" t="s">
        <v>61</v>
      </c>
      <c r="F4" s="17" t="s">
        <v>62</v>
      </c>
    </row>
    <row r="5" spans="1:8" ht="18" customHeight="1">
      <c r="A5" s="18"/>
      <c r="B5" s="19"/>
      <c r="C5" s="20"/>
      <c r="D5" s="21"/>
      <c r="E5" s="22"/>
      <c r="F5" s="23"/>
      <c r="G5" s="24" t="s">
        <v>63</v>
      </c>
    </row>
    <row r="6" spans="1:8" ht="18" customHeight="1">
      <c r="A6" s="18"/>
      <c r="B6" s="19"/>
      <c r="C6" s="25"/>
      <c r="D6" s="26"/>
      <c r="E6" s="22"/>
      <c r="F6" s="23"/>
    </row>
    <row r="7" spans="1:8" ht="18" customHeight="1">
      <c r="A7" s="18"/>
      <c r="B7" s="19"/>
      <c r="C7" s="25"/>
      <c r="D7" s="26"/>
      <c r="E7" s="22"/>
      <c r="F7" s="23"/>
    </row>
    <row r="8" spans="1:8" ht="18" customHeight="1">
      <c r="A8" s="18"/>
      <c r="B8" s="19"/>
      <c r="C8" s="25"/>
      <c r="D8" s="26"/>
      <c r="E8" s="22"/>
      <c r="F8" s="23"/>
    </row>
    <row r="9" spans="1:8" ht="18" customHeight="1">
      <c r="A9" s="18"/>
      <c r="B9" s="19"/>
      <c r="C9" s="25"/>
      <c r="D9" s="27"/>
      <c r="E9" s="22"/>
      <c r="F9" s="23"/>
    </row>
    <row r="10" spans="1:8" ht="18" customHeight="1">
      <c r="A10" s="18"/>
      <c r="B10" s="19"/>
      <c r="C10" s="25"/>
      <c r="D10" s="27"/>
      <c r="E10" s="22"/>
      <c r="F10" s="23"/>
    </row>
    <row r="11" spans="1:8" ht="18" customHeight="1">
      <c r="A11" s="18"/>
      <c r="B11" s="19"/>
      <c r="C11" s="25"/>
      <c r="D11" s="27"/>
      <c r="E11" s="22"/>
      <c r="F11" s="23"/>
    </row>
    <row r="12" spans="1:8" ht="18" customHeight="1">
      <c r="A12" s="18"/>
      <c r="B12" s="19"/>
      <c r="C12" s="25"/>
      <c r="D12" s="27"/>
      <c r="E12" s="22"/>
      <c r="F12" s="23"/>
    </row>
    <row r="13" spans="1:8" ht="18" customHeight="1">
      <c r="A13" s="18"/>
      <c r="B13" s="19"/>
      <c r="C13" s="25"/>
      <c r="D13" s="27"/>
      <c r="E13" s="22"/>
      <c r="F13" s="23"/>
    </row>
    <row r="14" spans="1:8" ht="18" customHeight="1">
      <c r="A14" s="18"/>
      <c r="B14" s="19"/>
      <c r="C14" s="25"/>
      <c r="D14" s="27"/>
      <c r="E14" s="22"/>
      <c r="F14" s="23"/>
    </row>
    <row r="15" spans="1:8" ht="18" customHeight="1">
      <c r="A15" s="18"/>
      <c r="B15" s="19"/>
      <c r="C15" s="25"/>
      <c r="D15" s="27"/>
      <c r="E15" s="22"/>
      <c r="F15" s="23"/>
    </row>
    <row r="16" spans="1:8" ht="18" customHeight="1">
      <c r="A16" s="18"/>
      <c r="B16" s="19"/>
      <c r="C16" s="25"/>
      <c r="D16" s="27"/>
      <c r="E16" s="22"/>
      <c r="F16" s="23"/>
    </row>
    <row r="17" spans="1:6" ht="18" customHeight="1">
      <c r="A17" s="18"/>
      <c r="B17" s="19"/>
      <c r="C17" s="25"/>
      <c r="D17" s="27"/>
      <c r="E17" s="22"/>
      <c r="F17" s="23"/>
    </row>
    <row r="18" spans="1:6" ht="18" customHeight="1">
      <c r="A18" s="18"/>
      <c r="B18" s="19"/>
      <c r="C18" s="25"/>
      <c r="D18" s="27"/>
      <c r="E18" s="22"/>
      <c r="F18" s="23"/>
    </row>
    <row r="19" spans="1:6" ht="18" customHeight="1">
      <c r="A19" s="18"/>
      <c r="B19" s="19"/>
      <c r="C19" s="25"/>
      <c r="D19" s="27"/>
      <c r="E19" s="22"/>
      <c r="F19" s="23"/>
    </row>
    <row r="20" spans="1:6" ht="18" customHeight="1">
      <c r="A20" s="18"/>
      <c r="B20" s="19"/>
      <c r="C20" s="25"/>
      <c r="D20" s="27"/>
      <c r="E20" s="22"/>
      <c r="F20" s="23"/>
    </row>
    <row r="21" spans="1:6" ht="18" customHeight="1">
      <c r="A21" s="18"/>
      <c r="B21" s="19"/>
      <c r="C21" s="25"/>
      <c r="D21" s="27"/>
      <c r="E21" s="22"/>
      <c r="F21" s="23"/>
    </row>
    <row r="22" spans="1:6" ht="18" customHeight="1">
      <c r="A22" s="18"/>
      <c r="B22" s="19"/>
      <c r="C22" s="25"/>
      <c r="D22" s="27"/>
      <c r="E22" s="22"/>
      <c r="F22" s="23"/>
    </row>
    <row r="23" spans="1:6" ht="18" customHeight="1">
      <c r="A23" s="18"/>
      <c r="B23" s="19"/>
      <c r="C23" s="25"/>
      <c r="D23" s="27"/>
      <c r="E23" s="22"/>
      <c r="F23" s="23"/>
    </row>
    <row r="24" spans="1:6" ht="18" customHeight="1">
      <c r="A24" s="18"/>
      <c r="B24" s="19"/>
      <c r="C24" s="25"/>
      <c r="D24" s="27"/>
      <c r="E24" s="22"/>
      <c r="F24" s="23"/>
    </row>
    <row r="25" spans="1:6" ht="18" customHeight="1">
      <c r="A25" s="18"/>
      <c r="B25" s="19"/>
      <c r="C25" s="25"/>
      <c r="D25" s="27"/>
      <c r="E25" s="22"/>
      <c r="F25" s="23"/>
    </row>
    <row r="26" spans="1:6" ht="18" customHeight="1">
      <c r="A26" s="18"/>
      <c r="B26" s="19"/>
      <c r="C26" s="25"/>
      <c r="D26" s="27"/>
      <c r="E26" s="22"/>
      <c r="F26" s="23"/>
    </row>
    <row r="27" spans="1:6" ht="18" customHeight="1">
      <c r="A27" s="18"/>
      <c r="B27" s="19"/>
      <c r="C27" s="25"/>
      <c r="D27" s="27"/>
      <c r="E27" s="22"/>
      <c r="F27" s="23"/>
    </row>
    <row r="28" spans="1:6" ht="18" customHeight="1">
      <c r="A28" s="18"/>
      <c r="B28" s="19"/>
      <c r="C28" s="25"/>
      <c r="D28" s="27"/>
      <c r="E28" s="22"/>
      <c r="F28" s="23"/>
    </row>
    <row r="29" spans="1:6" ht="18" customHeight="1">
      <c r="A29" s="18"/>
      <c r="B29" s="19"/>
      <c r="C29" s="25"/>
      <c r="D29" s="27"/>
      <c r="E29" s="22"/>
      <c r="F29" s="23"/>
    </row>
    <row r="30" spans="1:6" ht="18" customHeight="1">
      <c r="A30" s="18"/>
      <c r="B30" s="19"/>
      <c r="C30" s="25"/>
      <c r="D30" s="27"/>
      <c r="E30" s="22"/>
      <c r="F30" s="23"/>
    </row>
    <row r="31" spans="1:6" ht="18" customHeight="1">
      <c r="A31" s="18"/>
      <c r="B31" s="19"/>
      <c r="C31" s="25"/>
      <c r="D31" s="27"/>
      <c r="E31" s="22"/>
      <c r="F31" s="23"/>
    </row>
    <row r="32" spans="1:6" ht="18" customHeight="1">
      <c r="A32" s="18"/>
      <c r="B32" s="19"/>
      <c r="C32" s="25"/>
      <c r="D32" s="27"/>
      <c r="E32" s="22"/>
      <c r="F32" s="23"/>
    </row>
    <row r="33" spans="1:6" ht="18" customHeight="1">
      <c r="A33" s="18"/>
      <c r="B33" s="19"/>
      <c r="C33" s="25"/>
      <c r="D33" s="27"/>
      <c r="E33" s="22"/>
      <c r="F33" s="23"/>
    </row>
    <row r="34" spans="1:6" ht="18" customHeight="1">
      <c r="A34" s="18"/>
      <c r="B34" s="19"/>
      <c r="C34" s="25"/>
      <c r="D34" s="27"/>
      <c r="E34" s="22"/>
      <c r="F34" s="23"/>
    </row>
    <row r="35" spans="1:6" ht="18" customHeight="1">
      <c r="A35" s="18"/>
      <c r="B35" s="19"/>
      <c r="C35" s="25"/>
      <c r="D35" s="27"/>
      <c r="E35" s="22"/>
      <c r="F35" s="23"/>
    </row>
    <row r="36" spans="1:6" ht="18" customHeight="1">
      <c r="A36" s="18"/>
      <c r="B36" s="19"/>
      <c r="C36" s="25"/>
      <c r="D36" s="27"/>
      <c r="E36" s="22"/>
      <c r="F36" s="23"/>
    </row>
    <row r="37" spans="1:6" ht="18" customHeight="1">
      <c r="A37" s="18"/>
      <c r="B37" s="19"/>
      <c r="C37" s="25"/>
      <c r="D37" s="27"/>
      <c r="E37" s="22"/>
      <c r="F37" s="23"/>
    </row>
    <row r="38" spans="1:6" ht="18" customHeight="1">
      <c r="A38" s="18"/>
      <c r="B38" s="19"/>
      <c r="C38" s="25"/>
      <c r="D38" s="27"/>
      <c r="E38" s="22"/>
      <c r="F38" s="23"/>
    </row>
    <row r="39" spans="1:6" ht="18" customHeight="1">
      <c r="A39" s="18"/>
      <c r="B39" s="19"/>
      <c r="C39" s="25"/>
      <c r="D39" s="27"/>
      <c r="E39" s="22"/>
      <c r="F39" s="23"/>
    </row>
    <row r="40" spans="1:6" ht="18" customHeight="1">
      <c r="A40" s="18"/>
      <c r="B40" s="19"/>
      <c r="C40" s="25"/>
      <c r="D40" s="27"/>
      <c r="E40" s="22"/>
      <c r="F40" s="23"/>
    </row>
    <row r="41" spans="1:6" ht="18" customHeight="1">
      <c r="A41" s="18"/>
      <c r="B41" s="19"/>
      <c r="C41" s="25"/>
      <c r="D41" s="27"/>
      <c r="E41" s="22"/>
      <c r="F41" s="28"/>
    </row>
    <row r="42" spans="1:6" ht="18" customHeight="1">
      <c r="A42" s="134" t="s">
        <v>64</v>
      </c>
      <c r="B42" s="135"/>
      <c r="C42" s="136"/>
      <c r="D42" s="153">
        <f t="shared" ref="D42:F42" si="0">SUM(D5:D41)</f>
        <v>0</v>
      </c>
      <c r="E42" s="130">
        <f t="shared" si="0"/>
        <v>0</v>
      </c>
      <c r="F42" s="132">
        <f t="shared" si="0"/>
        <v>0</v>
      </c>
    </row>
    <row r="43" spans="1:6" ht="18" customHeight="1">
      <c r="A43" s="137"/>
      <c r="B43" s="138"/>
      <c r="C43" s="139"/>
      <c r="D43" s="131"/>
      <c r="E43" s="131"/>
      <c r="F43" s="133"/>
    </row>
    <row r="44" spans="1:6" ht="15.75" customHeight="1"/>
    <row r="45" spans="1:6" ht="15.75" customHeight="1"/>
    <row r="46" spans="1:6" ht="15.75" customHeight="1"/>
    <row r="47" spans="1:6" ht="15.75" customHeight="1"/>
    <row r="48" spans="1: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9">
    <mergeCell ref="E42:E43"/>
    <mergeCell ref="F42:F43"/>
    <mergeCell ref="A42:C43"/>
    <mergeCell ref="A1:C1"/>
    <mergeCell ref="D1:F1"/>
    <mergeCell ref="B2:B3"/>
    <mergeCell ref="D2:D3"/>
    <mergeCell ref="E2:F3"/>
    <mergeCell ref="D42:D43"/>
  </mergeCells>
  <phoneticPr fontId="16" type="noConversion"/>
  <printOptions horizontalCentered="1"/>
  <pageMargins left="0.39370078740157483" right="0.39370078740157483" top="0.39370078740157483" bottom="0.39370078740157483" header="0" footer="0"/>
  <pageSetup paperSize="9" scale="98" orientation="portrait"/>
  <headerFooter>
    <oddFooter>&amp;L 學生行政中心-總務部 製&amp;R&amp;A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workbookViewId="0">
      <pane ySplit="4" topLeftCell="A14" activePane="bottomLeft" state="frozen"/>
      <selection pane="bottomLeft" activeCell="B6" sqref="B6"/>
    </sheetView>
  </sheetViews>
  <sheetFormatPr defaultColWidth="12.6640625" defaultRowHeight="15" customHeight="1"/>
  <cols>
    <col min="1" max="3" width="2" customWidth="1"/>
    <col min="4" max="4" width="28.88671875" customWidth="1"/>
    <col min="5" max="7" width="9.77734375" customWidth="1"/>
    <col min="8" max="8" width="24.77734375" customWidth="1"/>
    <col min="9" max="11" width="11.109375" customWidth="1"/>
  </cols>
  <sheetData>
    <row r="1" spans="1:8" ht="18" customHeight="1">
      <c r="A1" s="140" t="s">
        <v>0</v>
      </c>
      <c r="B1" s="141"/>
      <c r="C1" s="141"/>
      <c r="D1" s="142"/>
      <c r="E1" s="143" t="s">
        <v>65</v>
      </c>
      <c r="F1" s="141"/>
      <c r="G1" s="144"/>
    </row>
    <row r="2" spans="1:8" ht="18" customHeight="1">
      <c r="A2" s="157" t="s">
        <v>3</v>
      </c>
      <c r="B2" s="158"/>
      <c r="C2" s="159"/>
      <c r="D2" s="29" t="s">
        <v>53</v>
      </c>
      <c r="E2" s="155" t="s">
        <v>7</v>
      </c>
      <c r="F2" s="149" t="str">
        <f>IF(ISBLANK(支出憑證黏存!M2),"",支出憑證黏存!M2)</f>
        <v/>
      </c>
      <c r="G2" s="150"/>
      <c r="H2" t="s">
        <v>54</v>
      </c>
    </row>
    <row r="3" spans="1:8" ht="18" customHeight="1">
      <c r="A3" s="160"/>
      <c r="B3" s="161"/>
      <c r="C3" s="162"/>
      <c r="D3" s="30" t="str">
        <f>支出憑證黏存!$B$3&amp;" "&amp;支出憑證黏存!$C$3&amp;" "&amp;支出憑證黏存!$D$3&amp;" "&amp;支出憑證黏存!$E$3&amp;"　　　"&amp;支出憑證黏存!$F$3&amp;"　　"&amp;支出憑證黏存!$G$3&amp;" "&amp;支出憑證黏存!$H$3&amp;" "&amp;支出憑證黏存!$I$3&amp;"　 "&amp;支出憑證黏存!$J$3</f>
        <v xml:space="preserve">   　　　　　  　 </v>
      </c>
      <c r="E3" s="156"/>
      <c r="F3" s="151"/>
      <c r="G3" s="152"/>
      <c r="H3" t="s">
        <v>56</v>
      </c>
    </row>
    <row r="4" spans="1:8" ht="18" customHeight="1">
      <c r="A4" s="31" t="s">
        <v>6</v>
      </c>
      <c r="B4" s="32" t="s">
        <v>66</v>
      </c>
      <c r="C4" s="32" t="s">
        <v>67</v>
      </c>
      <c r="D4" s="16" t="s">
        <v>68</v>
      </c>
      <c r="E4" s="16" t="s">
        <v>69</v>
      </c>
      <c r="F4" s="16" t="s">
        <v>70</v>
      </c>
      <c r="G4" s="17" t="s">
        <v>71</v>
      </c>
    </row>
    <row r="5" spans="1:8" ht="18" customHeight="1">
      <c r="A5" s="33">
        <v>1</v>
      </c>
      <c r="B5" s="34">
        <v>1</v>
      </c>
      <c r="C5" s="35">
        <v>1</v>
      </c>
      <c r="D5" s="20"/>
      <c r="E5" s="27"/>
      <c r="F5" s="27"/>
      <c r="G5" s="36">
        <f t="shared" ref="G5:G41" si="0">IF(ISBLANK($E5),,IF($F5&gt;$E5,0,$E5-$F5))</f>
        <v>0</v>
      </c>
    </row>
    <row r="6" spans="1:8" ht="18" customHeight="1">
      <c r="A6" s="33"/>
      <c r="B6" s="34"/>
      <c r="C6" s="35"/>
      <c r="D6" s="25"/>
      <c r="E6" s="27"/>
      <c r="F6" s="27"/>
      <c r="G6" s="36">
        <f t="shared" si="0"/>
        <v>0</v>
      </c>
    </row>
    <row r="7" spans="1:8" ht="18" customHeight="1">
      <c r="A7" s="33"/>
      <c r="B7" s="34"/>
      <c r="C7" s="35"/>
      <c r="D7" s="25"/>
      <c r="E7" s="27"/>
      <c r="F7" s="27"/>
      <c r="G7" s="36">
        <f t="shared" si="0"/>
        <v>0</v>
      </c>
    </row>
    <row r="8" spans="1:8" ht="18" customHeight="1">
      <c r="A8" s="33"/>
      <c r="B8" s="34"/>
      <c r="C8" s="35"/>
      <c r="D8" s="25"/>
      <c r="E8" s="27"/>
      <c r="F8" s="27"/>
      <c r="G8" s="36">
        <f t="shared" si="0"/>
        <v>0</v>
      </c>
    </row>
    <row r="9" spans="1:8" ht="18" customHeight="1">
      <c r="A9" s="33"/>
      <c r="B9" s="34"/>
      <c r="C9" s="35"/>
      <c r="D9" s="25"/>
      <c r="E9" s="27"/>
      <c r="F9" s="27"/>
      <c r="G9" s="36">
        <f t="shared" si="0"/>
        <v>0</v>
      </c>
    </row>
    <row r="10" spans="1:8" ht="18" customHeight="1">
      <c r="A10" s="33"/>
      <c r="B10" s="34"/>
      <c r="C10" s="35"/>
      <c r="D10" s="25"/>
      <c r="E10" s="27"/>
      <c r="F10" s="27"/>
      <c r="G10" s="36">
        <f t="shared" si="0"/>
        <v>0</v>
      </c>
    </row>
    <row r="11" spans="1:8" ht="18" customHeight="1">
      <c r="A11" s="33"/>
      <c r="B11" s="34"/>
      <c r="C11" s="35"/>
      <c r="D11" s="25"/>
      <c r="E11" s="27"/>
      <c r="F11" s="27"/>
      <c r="G11" s="36">
        <f t="shared" si="0"/>
        <v>0</v>
      </c>
    </row>
    <row r="12" spans="1:8" ht="18" customHeight="1">
      <c r="A12" s="33"/>
      <c r="B12" s="34"/>
      <c r="C12" s="35"/>
      <c r="D12" s="25"/>
      <c r="E12" s="27"/>
      <c r="F12" s="27"/>
      <c r="G12" s="36">
        <f t="shared" si="0"/>
        <v>0</v>
      </c>
    </row>
    <row r="13" spans="1:8" ht="18" customHeight="1">
      <c r="A13" s="33"/>
      <c r="B13" s="34"/>
      <c r="C13" s="35"/>
      <c r="D13" s="25"/>
      <c r="E13" s="27"/>
      <c r="F13" s="27"/>
      <c r="G13" s="36">
        <f t="shared" si="0"/>
        <v>0</v>
      </c>
    </row>
    <row r="14" spans="1:8" ht="18" customHeight="1">
      <c r="A14" s="33"/>
      <c r="B14" s="34"/>
      <c r="C14" s="35"/>
      <c r="D14" s="25"/>
      <c r="E14" s="27"/>
      <c r="F14" s="27"/>
      <c r="G14" s="36">
        <f t="shared" si="0"/>
        <v>0</v>
      </c>
    </row>
    <row r="15" spans="1:8" ht="18" customHeight="1">
      <c r="A15" s="33"/>
      <c r="B15" s="34"/>
      <c r="C15" s="35"/>
      <c r="D15" s="25"/>
      <c r="E15" s="27"/>
      <c r="F15" s="27"/>
      <c r="G15" s="36">
        <f t="shared" si="0"/>
        <v>0</v>
      </c>
    </row>
    <row r="16" spans="1:8" ht="18" customHeight="1">
      <c r="A16" s="33"/>
      <c r="B16" s="34"/>
      <c r="C16" s="35"/>
      <c r="D16" s="25"/>
      <c r="E16" s="27"/>
      <c r="F16" s="27"/>
      <c r="G16" s="36">
        <f t="shared" si="0"/>
        <v>0</v>
      </c>
    </row>
    <row r="17" spans="1:7" ht="18" customHeight="1">
      <c r="A17" s="33"/>
      <c r="B17" s="34"/>
      <c r="C17" s="35"/>
      <c r="D17" s="25"/>
      <c r="E17" s="27"/>
      <c r="F17" s="27"/>
      <c r="G17" s="36">
        <f t="shared" si="0"/>
        <v>0</v>
      </c>
    </row>
    <row r="18" spans="1:7" ht="18" customHeight="1">
      <c r="A18" s="33"/>
      <c r="B18" s="34"/>
      <c r="C18" s="35"/>
      <c r="D18" s="25"/>
      <c r="E18" s="27"/>
      <c r="F18" s="27"/>
      <c r="G18" s="36">
        <f t="shared" si="0"/>
        <v>0</v>
      </c>
    </row>
    <row r="19" spans="1:7" ht="18" customHeight="1">
      <c r="A19" s="33"/>
      <c r="B19" s="34"/>
      <c r="C19" s="35"/>
      <c r="D19" s="25"/>
      <c r="E19" s="27"/>
      <c r="F19" s="27"/>
      <c r="G19" s="36">
        <f t="shared" si="0"/>
        <v>0</v>
      </c>
    </row>
    <row r="20" spans="1:7" ht="18" customHeight="1">
      <c r="A20" s="33"/>
      <c r="B20" s="34"/>
      <c r="C20" s="35"/>
      <c r="D20" s="25"/>
      <c r="E20" s="27"/>
      <c r="F20" s="27"/>
      <c r="G20" s="36">
        <f t="shared" si="0"/>
        <v>0</v>
      </c>
    </row>
    <row r="21" spans="1:7" ht="18" customHeight="1">
      <c r="A21" s="33"/>
      <c r="B21" s="34"/>
      <c r="C21" s="35"/>
      <c r="D21" s="25"/>
      <c r="E21" s="27"/>
      <c r="F21" s="27"/>
      <c r="G21" s="36">
        <f t="shared" si="0"/>
        <v>0</v>
      </c>
    </row>
    <row r="22" spans="1:7" ht="18" customHeight="1">
      <c r="A22" s="33"/>
      <c r="B22" s="34"/>
      <c r="C22" s="35"/>
      <c r="D22" s="25"/>
      <c r="E22" s="27"/>
      <c r="F22" s="27"/>
      <c r="G22" s="36">
        <f t="shared" si="0"/>
        <v>0</v>
      </c>
    </row>
    <row r="23" spans="1:7" ht="18" customHeight="1">
      <c r="A23" s="33"/>
      <c r="B23" s="34"/>
      <c r="C23" s="35"/>
      <c r="D23" s="25"/>
      <c r="E23" s="27"/>
      <c r="F23" s="27"/>
      <c r="G23" s="36">
        <f t="shared" si="0"/>
        <v>0</v>
      </c>
    </row>
    <row r="24" spans="1:7" ht="18" customHeight="1">
      <c r="A24" s="33"/>
      <c r="B24" s="34"/>
      <c r="C24" s="35"/>
      <c r="D24" s="25"/>
      <c r="E24" s="27"/>
      <c r="F24" s="27"/>
      <c r="G24" s="36">
        <f t="shared" si="0"/>
        <v>0</v>
      </c>
    </row>
    <row r="25" spans="1:7" ht="18" customHeight="1">
      <c r="A25" s="33"/>
      <c r="B25" s="34"/>
      <c r="C25" s="35"/>
      <c r="D25" s="25"/>
      <c r="E25" s="27"/>
      <c r="F25" s="27"/>
      <c r="G25" s="36">
        <f t="shared" si="0"/>
        <v>0</v>
      </c>
    </row>
    <row r="26" spans="1:7" ht="18" customHeight="1">
      <c r="A26" s="33"/>
      <c r="B26" s="34"/>
      <c r="C26" s="35"/>
      <c r="D26" s="25"/>
      <c r="E26" s="27"/>
      <c r="F26" s="27"/>
      <c r="G26" s="36">
        <f t="shared" si="0"/>
        <v>0</v>
      </c>
    </row>
    <row r="27" spans="1:7" ht="18" customHeight="1">
      <c r="A27" s="33"/>
      <c r="B27" s="34"/>
      <c r="C27" s="35"/>
      <c r="D27" s="25"/>
      <c r="E27" s="27"/>
      <c r="F27" s="27"/>
      <c r="G27" s="36">
        <f t="shared" si="0"/>
        <v>0</v>
      </c>
    </row>
    <row r="28" spans="1:7" ht="18" customHeight="1">
      <c r="A28" s="33"/>
      <c r="B28" s="34"/>
      <c r="C28" s="35"/>
      <c r="D28" s="25"/>
      <c r="E28" s="27"/>
      <c r="F28" s="27"/>
      <c r="G28" s="36">
        <f t="shared" si="0"/>
        <v>0</v>
      </c>
    </row>
    <row r="29" spans="1:7" ht="18" customHeight="1">
      <c r="A29" s="33"/>
      <c r="B29" s="34"/>
      <c r="C29" s="35"/>
      <c r="D29" s="25"/>
      <c r="E29" s="27"/>
      <c r="F29" s="27"/>
      <c r="G29" s="36">
        <f t="shared" si="0"/>
        <v>0</v>
      </c>
    </row>
    <row r="30" spans="1:7" ht="18" customHeight="1">
      <c r="A30" s="33"/>
      <c r="B30" s="34"/>
      <c r="C30" s="35"/>
      <c r="D30" s="25"/>
      <c r="E30" s="27"/>
      <c r="F30" s="27"/>
      <c r="G30" s="36">
        <f t="shared" si="0"/>
        <v>0</v>
      </c>
    </row>
    <row r="31" spans="1:7" ht="18" customHeight="1">
      <c r="A31" s="33"/>
      <c r="B31" s="34"/>
      <c r="C31" s="35"/>
      <c r="D31" s="25"/>
      <c r="E31" s="27"/>
      <c r="F31" s="27"/>
      <c r="G31" s="36">
        <f t="shared" si="0"/>
        <v>0</v>
      </c>
    </row>
    <row r="32" spans="1:7" ht="18" customHeight="1">
      <c r="A32" s="33"/>
      <c r="B32" s="34"/>
      <c r="C32" s="35"/>
      <c r="D32" s="25"/>
      <c r="E32" s="27"/>
      <c r="F32" s="27"/>
      <c r="G32" s="36">
        <f t="shared" si="0"/>
        <v>0</v>
      </c>
    </row>
    <row r="33" spans="1:7" ht="18" customHeight="1">
      <c r="A33" s="33"/>
      <c r="B33" s="34"/>
      <c r="C33" s="35"/>
      <c r="D33" s="25"/>
      <c r="E33" s="27"/>
      <c r="F33" s="27"/>
      <c r="G33" s="36">
        <f t="shared" si="0"/>
        <v>0</v>
      </c>
    </row>
    <row r="34" spans="1:7" ht="18" customHeight="1">
      <c r="A34" s="33"/>
      <c r="B34" s="34"/>
      <c r="C34" s="35"/>
      <c r="D34" s="25"/>
      <c r="E34" s="27"/>
      <c r="F34" s="27"/>
      <c r="G34" s="36">
        <f t="shared" si="0"/>
        <v>0</v>
      </c>
    </row>
    <row r="35" spans="1:7" ht="18" customHeight="1">
      <c r="A35" s="33"/>
      <c r="B35" s="34"/>
      <c r="C35" s="35"/>
      <c r="D35" s="25"/>
      <c r="E35" s="27"/>
      <c r="F35" s="27"/>
      <c r="G35" s="36">
        <f t="shared" si="0"/>
        <v>0</v>
      </c>
    </row>
    <row r="36" spans="1:7" ht="18" customHeight="1">
      <c r="A36" s="33"/>
      <c r="B36" s="34"/>
      <c r="C36" s="35"/>
      <c r="D36" s="25"/>
      <c r="E36" s="27"/>
      <c r="F36" s="27"/>
      <c r="G36" s="36">
        <f t="shared" si="0"/>
        <v>0</v>
      </c>
    </row>
    <row r="37" spans="1:7" ht="18" customHeight="1">
      <c r="A37" s="33"/>
      <c r="B37" s="34"/>
      <c r="C37" s="35"/>
      <c r="D37" s="25"/>
      <c r="E37" s="27"/>
      <c r="F37" s="27"/>
      <c r="G37" s="36">
        <f t="shared" si="0"/>
        <v>0</v>
      </c>
    </row>
    <row r="38" spans="1:7" ht="18" customHeight="1">
      <c r="A38" s="33"/>
      <c r="B38" s="34"/>
      <c r="C38" s="35"/>
      <c r="D38" s="25"/>
      <c r="E38" s="27"/>
      <c r="F38" s="27"/>
      <c r="G38" s="36">
        <f t="shared" si="0"/>
        <v>0</v>
      </c>
    </row>
    <row r="39" spans="1:7" ht="18" customHeight="1">
      <c r="A39" s="33"/>
      <c r="B39" s="34"/>
      <c r="C39" s="35"/>
      <c r="D39" s="25"/>
      <c r="E39" s="27"/>
      <c r="F39" s="27"/>
      <c r="G39" s="36">
        <f t="shared" si="0"/>
        <v>0</v>
      </c>
    </row>
    <row r="40" spans="1:7" ht="18" customHeight="1">
      <c r="A40" s="33"/>
      <c r="B40" s="34"/>
      <c r="C40" s="35"/>
      <c r="D40" s="25"/>
      <c r="E40" s="27"/>
      <c r="F40" s="27"/>
      <c r="G40" s="36">
        <f t="shared" si="0"/>
        <v>0</v>
      </c>
    </row>
    <row r="41" spans="1:7" ht="18" customHeight="1">
      <c r="A41" s="33"/>
      <c r="B41" s="34"/>
      <c r="C41" s="35"/>
      <c r="D41" s="25"/>
      <c r="E41" s="27"/>
      <c r="F41" s="27"/>
      <c r="G41" s="36">
        <f t="shared" si="0"/>
        <v>0</v>
      </c>
    </row>
    <row r="42" spans="1:7" ht="18" customHeight="1">
      <c r="A42" s="134" t="s">
        <v>64</v>
      </c>
      <c r="B42" s="135"/>
      <c r="C42" s="135"/>
      <c r="D42" s="136"/>
      <c r="E42" s="153">
        <f t="shared" ref="E42:G42" si="1">SUM(E5:E41)</f>
        <v>0</v>
      </c>
      <c r="F42" s="153">
        <f t="shared" si="1"/>
        <v>0</v>
      </c>
      <c r="G42" s="154">
        <f t="shared" si="1"/>
        <v>0</v>
      </c>
    </row>
    <row r="43" spans="1:7" ht="18" customHeight="1">
      <c r="A43" s="137"/>
      <c r="B43" s="138"/>
      <c r="C43" s="138"/>
      <c r="D43" s="139"/>
      <c r="E43" s="131"/>
      <c r="F43" s="131"/>
      <c r="G43" s="133"/>
    </row>
    <row r="44" spans="1:7" ht="15.75" customHeight="1"/>
    <row r="45" spans="1:7" ht="15.75" customHeight="1"/>
    <row r="46" spans="1:7" ht="15.75" customHeight="1"/>
    <row r="47" spans="1:7" ht="15.75" customHeight="1"/>
    <row r="48" spans="1: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9">
    <mergeCell ref="F42:F43"/>
    <mergeCell ref="G42:G43"/>
    <mergeCell ref="A42:D43"/>
    <mergeCell ref="E42:E43"/>
    <mergeCell ref="A1:D1"/>
    <mergeCell ref="E1:G1"/>
    <mergeCell ref="E2:E3"/>
    <mergeCell ref="F2:G3"/>
    <mergeCell ref="A2:C3"/>
  </mergeCells>
  <phoneticPr fontId="16" type="noConversion"/>
  <printOptions horizontalCentered="1"/>
  <pageMargins left="0.39370078740157483" right="0.39370078740157483" top="0.39370078740157483" bottom="0.39370078740157483" header="0" footer="0"/>
  <pageSetup paperSize="9" orientation="portrait"/>
  <headerFooter>
    <oddFooter>&amp;L 學生行政中心-總務部 製&amp;R&amp;A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"/>
  <sheetViews>
    <sheetView workbookViewId="0">
      <selection sqref="A1:X1"/>
    </sheetView>
  </sheetViews>
  <sheetFormatPr defaultColWidth="12.6640625" defaultRowHeight="15" customHeight="1"/>
  <cols>
    <col min="1" max="1" width="14.6640625" customWidth="1"/>
    <col min="2" max="2" width="3.6640625" customWidth="1"/>
    <col min="3" max="3" width="1.88671875" customWidth="1"/>
    <col min="4" max="4" width="2.88671875" customWidth="1"/>
    <col min="5" max="5" width="1.88671875" customWidth="1"/>
    <col min="6" max="6" width="2.88671875" customWidth="1"/>
    <col min="7" max="7" width="2.6640625" customWidth="1"/>
    <col min="8" max="8" width="2.88671875" customWidth="1"/>
    <col min="9" max="9" width="3.44140625" customWidth="1"/>
    <col min="10" max="10" width="2.109375" customWidth="1"/>
    <col min="11" max="11" width="3.6640625" customWidth="1"/>
    <col min="12" max="12" width="1.88671875" customWidth="1"/>
    <col min="13" max="13" width="2.88671875" customWidth="1"/>
    <col min="14" max="14" width="1.88671875" customWidth="1"/>
    <col min="15" max="15" width="2.88671875" customWidth="1"/>
    <col min="16" max="16" width="1.88671875" customWidth="1"/>
    <col min="17" max="17" width="2.88671875" customWidth="1"/>
    <col min="18" max="18" width="4.44140625" customWidth="1"/>
    <col min="19" max="21" width="1.88671875" customWidth="1"/>
    <col min="22" max="22" width="3.6640625" customWidth="1"/>
    <col min="23" max="23" width="1.88671875" customWidth="1"/>
    <col min="24" max="24" width="3.44140625" customWidth="1"/>
    <col min="25" max="25" width="36.109375" customWidth="1"/>
  </cols>
  <sheetData>
    <row r="1" spans="1:25" ht="31.5" customHeight="1">
      <c r="A1" s="165" t="s">
        <v>72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</row>
    <row r="2" spans="1:25" ht="31.5" customHeight="1">
      <c r="A2" s="38" t="s">
        <v>73</v>
      </c>
      <c r="B2" s="164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39" t="s">
        <v>74</v>
      </c>
    </row>
    <row r="3" spans="1:25" ht="31.5" customHeight="1">
      <c r="A3" s="38" t="s">
        <v>75</v>
      </c>
      <c r="B3" s="164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40" t="s">
        <v>76</v>
      </c>
    </row>
    <row r="4" spans="1:25" ht="31.5" customHeight="1">
      <c r="A4" s="38" t="s">
        <v>77</v>
      </c>
      <c r="B4" s="37"/>
      <c r="C4" s="37" t="s">
        <v>78</v>
      </c>
      <c r="D4" s="37"/>
      <c r="E4" s="37" t="s">
        <v>79</v>
      </c>
      <c r="F4" s="37"/>
      <c r="G4" s="37" t="s">
        <v>80</v>
      </c>
      <c r="H4" s="41"/>
      <c r="I4" s="163" t="s">
        <v>81</v>
      </c>
      <c r="J4" s="66"/>
      <c r="K4" s="37"/>
      <c r="L4" s="37" t="s">
        <v>78</v>
      </c>
      <c r="M4" s="37"/>
      <c r="N4" s="37" t="s">
        <v>79</v>
      </c>
      <c r="O4" s="41"/>
      <c r="P4" s="41" t="s">
        <v>80</v>
      </c>
      <c r="Q4" s="41"/>
      <c r="R4" s="163" t="s">
        <v>82</v>
      </c>
      <c r="S4" s="66"/>
      <c r="T4" s="66"/>
      <c r="U4" s="66"/>
      <c r="V4" s="41"/>
      <c r="W4" s="163" t="s">
        <v>83</v>
      </c>
      <c r="X4" s="66"/>
      <c r="Y4" s="40" t="s">
        <v>84</v>
      </c>
    </row>
    <row r="5" spans="1:25" ht="31.5" customHeight="1">
      <c r="A5" s="38" t="s">
        <v>85</v>
      </c>
      <c r="B5" s="164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40" t="s">
        <v>86</v>
      </c>
    </row>
    <row r="6" spans="1:25" ht="31.5" customHeight="1">
      <c r="A6" s="38" t="s">
        <v>87</v>
      </c>
      <c r="B6" s="164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42" t="s">
        <v>88</v>
      </c>
    </row>
    <row r="7" spans="1:25" ht="31.5" customHeight="1">
      <c r="A7" s="38" t="s">
        <v>89</v>
      </c>
      <c r="B7" s="167"/>
      <c r="C7" s="66"/>
      <c r="D7" s="66"/>
      <c r="E7" s="66"/>
      <c r="F7" s="164" t="s">
        <v>90</v>
      </c>
      <c r="G7" s="66"/>
      <c r="H7" s="165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</row>
    <row r="8" spans="1:25" ht="31.5" customHeight="1">
      <c r="A8" s="38" t="s">
        <v>91</v>
      </c>
      <c r="B8" s="164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</row>
    <row r="9" spans="1:25" ht="31.5" customHeight="1">
      <c r="A9" s="43" t="s">
        <v>92</v>
      </c>
      <c r="B9" s="44"/>
      <c r="C9" s="44" t="s">
        <v>78</v>
      </c>
      <c r="D9" s="44"/>
      <c r="E9" s="44" t="s">
        <v>79</v>
      </c>
      <c r="F9" s="44"/>
      <c r="G9" s="44" t="s">
        <v>80</v>
      </c>
      <c r="H9" s="170"/>
      <c r="I9" s="169"/>
      <c r="J9" s="169"/>
      <c r="K9" s="169"/>
      <c r="L9" s="169"/>
      <c r="M9" s="169"/>
      <c r="N9" s="169"/>
      <c r="O9" s="169"/>
      <c r="P9" s="169"/>
      <c r="Q9" s="168" t="s">
        <v>93</v>
      </c>
      <c r="R9" s="169"/>
      <c r="S9" s="169"/>
      <c r="T9" s="169"/>
      <c r="U9" s="169"/>
      <c r="V9" s="169"/>
      <c r="W9" s="169"/>
      <c r="X9" s="169"/>
    </row>
    <row r="10" spans="1:25" ht="31.5" customHeight="1">
      <c r="A10" s="45" t="s">
        <v>73</v>
      </c>
      <c r="B10" s="166" t="str">
        <f t="shared" ref="B10:B25" si="0">IF(ISBLANK(B2),"",B2)</f>
        <v/>
      </c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</row>
    <row r="11" spans="1:25" ht="31.5" customHeight="1">
      <c r="A11" s="38" t="s">
        <v>75</v>
      </c>
      <c r="B11" s="164" t="str">
        <f t="shared" si="0"/>
        <v/>
      </c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</row>
    <row r="12" spans="1:25" ht="31.5" customHeight="1">
      <c r="A12" s="38" t="s">
        <v>77</v>
      </c>
      <c r="B12" s="37" t="str">
        <f t="shared" si="0"/>
        <v/>
      </c>
      <c r="C12" s="37" t="s">
        <v>78</v>
      </c>
      <c r="D12" s="37" t="str">
        <f>IF(ISBLANK(D4),"",D4)</f>
        <v/>
      </c>
      <c r="E12" s="37" t="s">
        <v>79</v>
      </c>
      <c r="F12" s="37" t="str">
        <f>IF(ISBLANK(F4),"",F4)</f>
        <v/>
      </c>
      <c r="G12" s="37" t="s">
        <v>80</v>
      </c>
      <c r="H12" s="37" t="str">
        <f>IF(ISBLANK(H4),"",H4)</f>
        <v/>
      </c>
      <c r="I12" s="163" t="s">
        <v>81</v>
      </c>
      <c r="J12" s="66"/>
      <c r="K12" s="37" t="str">
        <f>IF(ISBLANK(K4),"",K4)</f>
        <v/>
      </c>
      <c r="L12" s="37" t="s">
        <v>78</v>
      </c>
      <c r="M12" s="37" t="str">
        <f>IF(ISBLANK(M4),"",M4)</f>
        <v/>
      </c>
      <c r="N12" s="37" t="s">
        <v>79</v>
      </c>
      <c r="O12" s="37" t="str">
        <f>IF(ISBLANK(O4),"",O4)</f>
        <v/>
      </c>
      <c r="P12" s="41" t="s">
        <v>80</v>
      </c>
      <c r="Q12" s="37" t="str">
        <f>IF(ISBLANK(Q4),"",Q4)</f>
        <v/>
      </c>
      <c r="R12" s="163" t="s">
        <v>82</v>
      </c>
      <c r="S12" s="66"/>
      <c r="T12" s="66"/>
      <c r="U12" s="66"/>
      <c r="V12" s="37" t="str">
        <f>IF(ISBLANK(V4),"",V4)</f>
        <v/>
      </c>
      <c r="W12" s="163" t="s">
        <v>83</v>
      </c>
      <c r="X12" s="66"/>
    </row>
    <row r="13" spans="1:25" ht="31.5" customHeight="1">
      <c r="A13" s="38" t="s">
        <v>85</v>
      </c>
      <c r="B13" s="164" t="str">
        <f t="shared" si="0"/>
        <v/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25" ht="31.5" customHeight="1">
      <c r="A14" s="38" t="s">
        <v>87</v>
      </c>
      <c r="B14" s="167" t="str">
        <f t="shared" si="0"/>
        <v/>
      </c>
      <c r="C14" s="66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</row>
    <row r="15" spans="1:25" ht="31.5" customHeight="1">
      <c r="A15" s="38" t="s">
        <v>89</v>
      </c>
      <c r="B15" s="167" t="str">
        <f t="shared" si="0"/>
        <v/>
      </c>
      <c r="C15" s="66"/>
      <c r="D15" s="66"/>
      <c r="E15" s="66"/>
      <c r="F15" s="164" t="s">
        <v>90</v>
      </c>
      <c r="G15" s="66"/>
      <c r="H15" s="165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</row>
    <row r="16" spans="1:25" ht="31.5" customHeight="1">
      <c r="A16" s="38" t="s">
        <v>91</v>
      </c>
      <c r="B16" s="164" t="str">
        <f t="shared" si="0"/>
        <v/>
      </c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</row>
    <row r="17" spans="1:24" ht="31.5" customHeight="1">
      <c r="A17" s="43" t="s">
        <v>92</v>
      </c>
      <c r="B17" s="44" t="str">
        <f t="shared" si="0"/>
        <v/>
      </c>
      <c r="C17" s="44" t="s">
        <v>78</v>
      </c>
      <c r="D17" s="44" t="str">
        <f>IF(ISBLANK(D9),"",D9)</f>
        <v/>
      </c>
      <c r="E17" s="44" t="s">
        <v>79</v>
      </c>
      <c r="F17" s="44" t="str">
        <f>IF(ISBLANK(F9),"",F9)</f>
        <v/>
      </c>
      <c r="G17" s="44" t="s">
        <v>80</v>
      </c>
      <c r="H17" s="170"/>
      <c r="I17" s="169"/>
      <c r="J17" s="169"/>
      <c r="K17" s="169"/>
      <c r="L17" s="169"/>
      <c r="M17" s="169"/>
      <c r="N17" s="169"/>
      <c r="O17" s="169"/>
      <c r="P17" s="169"/>
      <c r="Q17" s="168" t="s">
        <v>94</v>
      </c>
      <c r="R17" s="169"/>
      <c r="S17" s="169"/>
      <c r="T17" s="169"/>
      <c r="U17" s="169"/>
      <c r="V17" s="169"/>
      <c r="W17" s="169"/>
      <c r="X17" s="169"/>
    </row>
    <row r="18" spans="1:24" ht="31.5" customHeight="1">
      <c r="A18" s="45" t="s">
        <v>73</v>
      </c>
      <c r="B18" s="166" t="str">
        <f t="shared" si="0"/>
        <v/>
      </c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</row>
    <row r="19" spans="1:24" ht="31.5" customHeight="1">
      <c r="A19" s="38" t="s">
        <v>75</v>
      </c>
      <c r="B19" s="164" t="str">
        <f t="shared" si="0"/>
        <v/>
      </c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</row>
    <row r="20" spans="1:24" ht="31.5" customHeight="1">
      <c r="A20" s="38" t="s">
        <v>77</v>
      </c>
      <c r="B20" s="37" t="str">
        <f t="shared" si="0"/>
        <v/>
      </c>
      <c r="C20" s="37" t="s">
        <v>78</v>
      </c>
      <c r="D20" s="37" t="str">
        <f>IF(ISBLANK(D12),"",D12)</f>
        <v/>
      </c>
      <c r="E20" s="37" t="s">
        <v>79</v>
      </c>
      <c r="F20" s="37" t="str">
        <f>IF(ISBLANK(F12),"",F12)</f>
        <v/>
      </c>
      <c r="G20" s="37" t="s">
        <v>80</v>
      </c>
      <c r="H20" s="37" t="str">
        <f>IF(ISBLANK(H12),"",H12)</f>
        <v/>
      </c>
      <c r="I20" s="163" t="s">
        <v>81</v>
      </c>
      <c r="J20" s="66"/>
      <c r="K20" s="37" t="str">
        <f>IF(ISBLANK(K12),"",K12)</f>
        <v/>
      </c>
      <c r="L20" s="37" t="s">
        <v>78</v>
      </c>
      <c r="M20" s="37" t="str">
        <f>IF(ISBLANK(M12),"",M12)</f>
        <v/>
      </c>
      <c r="N20" s="37" t="s">
        <v>79</v>
      </c>
      <c r="O20" s="37" t="str">
        <f>IF(ISBLANK(O12),"",O12)</f>
        <v/>
      </c>
      <c r="P20" s="41" t="s">
        <v>80</v>
      </c>
      <c r="Q20" s="37" t="str">
        <f>IF(ISBLANK(Q12),"",Q12)</f>
        <v/>
      </c>
      <c r="R20" s="163" t="s">
        <v>82</v>
      </c>
      <c r="S20" s="66"/>
      <c r="T20" s="66"/>
      <c r="U20" s="66"/>
      <c r="V20" s="37" t="str">
        <f>IF(ISBLANK(V12),"",V12)</f>
        <v/>
      </c>
      <c r="W20" s="163" t="s">
        <v>83</v>
      </c>
      <c r="X20" s="66"/>
    </row>
    <row r="21" spans="1:24" ht="31.5" customHeight="1">
      <c r="A21" s="38" t="s">
        <v>85</v>
      </c>
      <c r="B21" s="164" t="str">
        <f t="shared" si="0"/>
        <v/>
      </c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</row>
    <row r="22" spans="1:24" ht="31.5" customHeight="1">
      <c r="A22" s="38" t="s">
        <v>87</v>
      </c>
      <c r="B22" s="167" t="str">
        <f t="shared" si="0"/>
        <v/>
      </c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</row>
    <row r="23" spans="1:24" ht="31.5" customHeight="1">
      <c r="A23" s="38" t="s">
        <v>89</v>
      </c>
      <c r="B23" s="167" t="str">
        <f t="shared" si="0"/>
        <v/>
      </c>
      <c r="C23" s="66"/>
      <c r="D23" s="66"/>
      <c r="E23" s="66"/>
      <c r="F23" s="164" t="s">
        <v>90</v>
      </c>
      <c r="G23" s="66"/>
      <c r="H23" s="165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</row>
    <row r="24" spans="1:24" ht="31.5" customHeight="1">
      <c r="A24" s="38" t="s">
        <v>91</v>
      </c>
      <c r="B24" s="164" t="str">
        <f t="shared" si="0"/>
        <v/>
      </c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</row>
    <row r="25" spans="1:24" ht="31.5" customHeight="1">
      <c r="A25" s="38" t="s">
        <v>92</v>
      </c>
      <c r="B25" s="37" t="str">
        <f t="shared" si="0"/>
        <v/>
      </c>
      <c r="C25" s="37" t="s">
        <v>78</v>
      </c>
      <c r="D25" s="37" t="str">
        <f>IF(ISBLANK(D17),"",D17)</f>
        <v/>
      </c>
      <c r="E25" s="37" t="s">
        <v>79</v>
      </c>
      <c r="F25" s="37" t="str">
        <f>IF(ISBLANK(F17),"",F17)</f>
        <v/>
      </c>
      <c r="G25" s="37" t="s">
        <v>80</v>
      </c>
      <c r="H25" s="165"/>
      <c r="I25" s="66"/>
      <c r="J25" s="66"/>
      <c r="K25" s="66"/>
      <c r="L25" s="66"/>
      <c r="M25" s="66"/>
      <c r="N25" s="66"/>
      <c r="O25" s="66"/>
      <c r="P25" s="66"/>
      <c r="Q25" s="171" t="s">
        <v>95</v>
      </c>
      <c r="R25" s="66"/>
      <c r="S25" s="66"/>
      <c r="T25" s="66"/>
      <c r="U25" s="66"/>
      <c r="V25" s="66"/>
      <c r="W25" s="66"/>
      <c r="X25" s="66"/>
    </row>
    <row r="26" spans="1:24" ht="18" customHeight="1">
      <c r="A26" s="46"/>
      <c r="B26" s="41"/>
      <c r="C26" s="41"/>
      <c r="D26" s="41"/>
      <c r="E26" s="37"/>
      <c r="F26" s="37"/>
      <c r="G26" s="47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8"/>
    </row>
    <row r="27" spans="1:24" ht="18" customHeight="1">
      <c r="A27" s="46"/>
      <c r="B27" s="41"/>
      <c r="C27" s="41"/>
      <c r="D27" s="41"/>
      <c r="E27" s="37"/>
      <c r="F27" s="37"/>
      <c r="G27" s="47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8"/>
    </row>
    <row r="28" spans="1:24" ht="18" customHeight="1">
      <c r="A28" s="46"/>
      <c r="B28" s="41"/>
      <c r="C28" s="41"/>
      <c r="D28" s="41"/>
      <c r="E28" s="37"/>
      <c r="F28" s="37"/>
      <c r="G28" s="47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8"/>
    </row>
    <row r="29" spans="1:24" ht="18" customHeight="1">
      <c r="A29" s="46"/>
      <c r="B29" s="41"/>
      <c r="C29" s="41"/>
      <c r="D29" s="41"/>
      <c r="E29" s="37"/>
      <c r="F29" s="37"/>
      <c r="G29" s="47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8"/>
    </row>
    <row r="30" spans="1:24" ht="18" customHeight="1">
      <c r="A30" s="46"/>
      <c r="B30" s="41"/>
      <c r="C30" s="41"/>
      <c r="D30" s="41"/>
      <c r="E30" s="37"/>
      <c r="F30" s="37"/>
      <c r="G30" s="47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8"/>
    </row>
    <row r="31" spans="1:24" ht="18" customHeight="1">
      <c r="A31" s="46"/>
      <c r="B31" s="41"/>
      <c r="C31" s="41"/>
      <c r="D31" s="41"/>
      <c r="E31" s="37"/>
      <c r="F31" s="37"/>
      <c r="G31" s="47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8"/>
    </row>
    <row r="32" spans="1:24" ht="18" customHeight="1">
      <c r="A32" s="49"/>
      <c r="B32" s="47"/>
      <c r="C32" s="47"/>
      <c r="D32" s="47"/>
      <c r="E32" s="37"/>
      <c r="F32" s="37"/>
      <c r="G32" s="47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8"/>
    </row>
    <row r="33" spans="1:24" ht="18" customHeight="1">
      <c r="A33" s="49"/>
      <c r="B33" s="47"/>
      <c r="C33" s="47"/>
      <c r="D33" s="47"/>
      <c r="E33" s="37"/>
      <c r="F33" s="37"/>
      <c r="G33" s="47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8"/>
    </row>
    <row r="34" spans="1:24" ht="19.5" customHeight="1">
      <c r="A34" s="50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8"/>
    </row>
    <row r="35" spans="1:24" ht="19.5" customHeight="1">
      <c r="A35" s="5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8"/>
    </row>
    <row r="36" spans="1:24" ht="19.5" customHeight="1">
      <c r="A36" s="50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8"/>
    </row>
    <row r="37" spans="1:24" ht="19.5" customHeight="1">
      <c r="A37" s="50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8"/>
    </row>
    <row r="38" spans="1:24" ht="19.5" customHeight="1">
      <c r="A38" s="50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8"/>
    </row>
    <row r="39" spans="1:24" ht="19.5" customHeight="1">
      <c r="A39" s="5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8"/>
    </row>
    <row r="40" spans="1:24" ht="19.5" customHeight="1">
      <c r="A40" s="5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8"/>
    </row>
    <row r="41" spans="1:24" ht="19.5" customHeight="1">
      <c r="A41" s="50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8"/>
    </row>
    <row r="42" spans="1:24" ht="19.5" customHeight="1">
      <c r="A42" s="50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8"/>
    </row>
    <row r="43" spans="1:24" ht="19.5" customHeight="1">
      <c r="A43" s="50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8"/>
    </row>
    <row r="44" spans="1:24" ht="19.5" customHeight="1">
      <c r="A44" s="5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8"/>
    </row>
    <row r="45" spans="1:24" ht="19.5" customHeight="1">
      <c r="A45" s="50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8"/>
    </row>
    <row r="46" spans="1:24" ht="19.5" customHeight="1">
      <c r="A46" s="50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8"/>
    </row>
    <row r="47" spans="1:24" ht="19.5" customHeight="1">
      <c r="A47" s="50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8"/>
    </row>
    <row r="48" spans="1:24" ht="19.5" customHeight="1">
      <c r="A48" s="50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8"/>
    </row>
    <row r="49" spans="1:24" ht="19.5" customHeight="1">
      <c r="A49" s="50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8"/>
    </row>
    <row r="50" spans="1:24" ht="19.5" customHeight="1">
      <c r="A50" s="50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8"/>
    </row>
    <row r="51" spans="1:24" ht="19.5" customHeight="1">
      <c r="A51" s="50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8"/>
    </row>
    <row r="52" spans="1:24" ht="19.5" customHeight="1">
      <c r="A52" s="50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8"/>
    </row>
    <row r="53" spans="1:24" ht="19.5" customHeight="1">
      <c r="A53" s="50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8"/>
    </row>
    <row r="54" spans="1:24" ht="19.5" customHeight="1">
      <c r="A54" s="50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8"/>
    </row>
    <row r="55" spans="1:24" ht="19.5" customHeight="1">
      <c r="A55" s="50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8"/>
    </row>
    <row r="56" spans="1:24" ht="19.5" customHeight="1">
      <c r="A56" s="50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8"/>
    </row>
    <row r="57" spans="1:24" ht="19.5" customHeight="1">
      <c r="A57" s="50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8"/>
    </row>
    <row r="58" spans="1:24" ht="19.5" customHeight="1">
      <c r="A58" s="50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8"/>
    </row>
    <row r="59" spans="1:24" ht="19.5" customHeight="1">
      <c r="A59" s="50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8"/>
    </row>
    <row r="60" spans="1:24" ht="19.5" customHeight="1">
      <c r="A60" s="50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8"/>
    </row>
    <row r="61" spans="1:24" ht="19.5" customHeight="1">
      <c r="A61" s="50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8"/>
    </row>
    <row r="62" spans="1:24" ht="19.5" customHeight="1">
      <c r="A62" s="50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8"/>
    </row>
    <row r="63" spans="1:24" ht="19.5" customHeight="1">
      <c r="A63" s="50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8"/>
    </row>
    <row r="64" spans="1:24" ht="19.5" customHeight="1">
      <c r="A64" s="50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8"/>
    </row>
    <row r="65" spans="1:24" ht="19.5" customHeight="1">
      <c r="A65" s="50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8"/>
    </row>
    <row r="66" spans="1:24" ht="19.5" customHeight="1">
      <c r="A66" s="50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8"/>
    </row>
    <row r="67" spans="1:24" ht="19.5" customHeight="1">
      <c r="A67" s="50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8"/>
    </row>
    <row r="68" spans="1:24" ht="19.5" customHeight="1">
      <c r="A68" s="50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8"/>
    </row>
    <row r="69" spans="1:24" ht="19.5" customHeight="1">
      <c r="A69" s="50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8"/>
    </row>
    <row r="70" spans="1:24" ht="19.5" customHeight="1">
      <c r="A70" s="50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8"/>
    </row>
    <row r="71" spans="1:24" ht="19.5" customHeight="1">
      <c r="A71" s="50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8"/>
    </row>
    <row r="72" spans="1:24" ht="19.5" customHeight="1">
      <c r="A72" s="50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8"/>
    </row>
    <row r="73" spans="1:24" ht="19.5" customHeight="1">
      <c r="A73" s="50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8"/>
    </row>
    <row r="74" spans="1:24" ht="19.5" customHeight="1">
      <c r="A74" s="50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8"/>
    </row>
    <row r="75" spans="1:24" ht="19.5" customHeight="1">
      <c r="A75" s="50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8"/>
    </row>
    <row r="76" spans="1:24" ht="19.5" customHeight="1">
      <c r="A76" s="50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8"/>
    </row>
    <row r="77" spans="1:24" ht="19.5" customHeight="1">
      <c r="A77" s="50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8"/>
    </row>
    <row r="78" spans="1:24" ht="19.5" customHeight="1">
      <c r="A78" s="50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8"/>
    </row>
    <row r="79" spans="1:24" ht="19.5" customHeight="1">
      <c r="A79" s="50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8"/>
    </row>
    <row r="80" spans="1:24" ht="19.5" customHeight="1">
      <c r="A80" s="50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8"/>
    </row>
    <row r="81" spans="1:24" ht="19.5" customHeight="1">
      <c r="A81" s="50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8"/>
    </row>
    <row r="82" spans="1:24" ht="19.5" customHeight="1">
      <c r="A82" s="50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8"/>
    </row>
    <row r="83" spans="1:24" ht="19.5" customHeight="1">
      <c r="A83" s="50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8"/>
    </row>
    <row r="84" spans="1:24" ht="19.5" customHeight="1">
      <c r="A84" s="50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8"/>
    </row>
    <row r="85" spans="1:24" ht="19.5" customHeight="1">
      <c r="A85" s="50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8"/>
    </row>
    <row r="86" spans="1:24" ht="19.5" customHeight="1">
      <c r="A86" s="50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8"/>
    </row>
    <row r="87" spans="1:24" ht="19.5" customHeight="1">
      <c r="A87" s="50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8"/>
    </row>
    <row r="88" spans="1:24" ht="19.5" customHeight="1">
      <c r="A88" s="50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8"/>
    </row>
    <row r="89" spans="1:24" ht="19.5" customHeight="1">
      <c r="A89" s="50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8"/>
    </row>
    <row r="90" spans="1:24" ht="19.5" customHeight="1">
      <c r="A90" s="5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8"/>
    </row>
    <row r="91" spans="1:24" ht="19.5" customHeight="1">
      <c r="A91" s="50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8"/>
    </row>
    <row r="92" spans="1:24" ht="19.5" customHeight="1">
      <c r="A92" s="50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8"/>
    </row>
    <row r="93" spans="1:24" ht="19.5" customHeight="1">
      <c r="A93" s="50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8"/>
    </row>
    <row r="94" spans="1:24" ht="19.5" customHeight="1">
      <c r="A94" s="50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8"/>
    </row>
    <row r="95" spans="1:24" ht="19.5" customHeight="1">
      <c r="A95" s="50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8"/>
    </row>
    <row r="96" spans="1:24" ht="19.5" customHeight="1">
      <c r="A96" s="50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8"/>
    </row>
    <row r="97" spans="1:24" ht="19.5" customHeight="1">
      <c r="A97" s="50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8"/>
    </row>
    <row r="98" spans="1:24" ht="19.5" customHeight="1">
      <c r="A98" s="50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8"/>
    </row>
    <row r="99" spans="1:24" ht="19.5" customHeight="1">
      <c r="A99" s="50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8"/>
    </row>
    <row r="100" spans="1:24" ht="19.5" customHeight="1">
      <c r="A100" s="50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8"/>
    </row>
  </sheetData>
  <mergeCells count="40">
    <mergeCell ref="H25:P25"/>
    <mergeCell ref="Q25:X25"/>
    <mergeCell ref="Q17:X17"/>
    <mergeCell ref="H17:P17"/>
    <mergeCell ref="B22:X22"/>
    <mergeCell ref="B16:X16"/>
    <mergeCell ref="H23:X23"/>
    <mergeCell ref="B24:X24"/>
    <mergeCell ref="B23:E23"/>
    <mergeCell ref="F23:G23"/>
    <mergeCell ref="B18:X18"/>
    <mergeCell ref="B19:X19"/>
    <mergeCell ref="B21:X21"/>
    <mergeCell ref="I20:J20"/>
    <mergeCell ref="R20:U20"/>
    <mergeCell ref="H9:P9"/>
    <mergeCell ref="B15:E15"/>
    <mergeCell ref="B13:X13"/>
    <mergeCell ref="B14:X14"/>
    <mergeCell ref="B11:X11"/>
    <mergeCell ref="I12:J12"/>
    <mergeCell ref="R12:U12"/>
    <mergeCell ref="H15:X15"/>
    <mergeCell ref="F15:G15"/>
    <mergeCell ref="W12:X12"/>
    <mergeCell ref="W20:X20"/>
    <mergeCell ref="B6:X6"/>
    <mergeCell ref="A1:X1"/>
    <mergeCell ref="R4:U4"/>
    <mergeCell ref="W4:X4"/>
    <mergeCell ref="B2:X2"/>
    <mergeCell ref="B3:X3"/>
    <mergeCell ref="B5:X5"/>
    <mergeCell ref="I4:J4"/>
    <mergeCell ref="B10:X10"/>
    <mergeCell ref="B8:X8"/>
    <mergeCell ref="B7:E7"/>
    <mergeCell ref="F7:G7"/>
    <mergeCell ref="H7:X7"/>
    <mergeCell ref="Q9:X9"/>
  </mergeCells>
  <phoneticPr fontId="16" type="noConversion"/>
  <printOptions horizontalCentered="1"/>
  <pageMargins left="0.39370078740157483" right="0.39370078740157483" top="0.39370078740157483" bottom="0.39370078740157483" header="0" footer="0"/>
  <pageSetup paperSize="9" orientation="portrait"/>
  <headerFooter>
    <oddHeader>&amp;R 學生行政中心-總務部 製</oddHeader>
  </headerFooter>
  <colBreaks count="1" manualBreakCount="1">
    <brk id="2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2.6640625" defaultRowHeight="15" customHeight="1"/>
  <cols>
    <col min="1" max="1" width="3.77734375" customWidth="1"/>
    <col min="2" max="2" width="20.88671875" customWidth="1"/>
    <col min="3" max="3" width="3.77734375" customWidth="1"/>
    <col min="4" max="4" width="20.88671875" customWidth="1"/>
    <col min="5" max="5" width="3.77734375" customWidth="1"/>
    <col min="6" max="6" width="20.88671875" customWidth="1"/>
    <col min="7" max="11" width="6.88671875" customWidth="1"/>
  </cols>
  <sheetData>
    <row r="1" spans="1:11" ht="15.75" customHeight="1">
      <c r="A1" s="51">
        <v>0</v>
      </c>
      <c r="B1" s="52" t="s">
        <v>96</v>
      </c>
      <c r="C1" s="51">
        <v>300</v>
      </c>
      <c r="D1" s="52" t="s">
        <v>97</v>
      </c>
      <c r="E1" s="53">
        <v>700</v>
      </c>
      <c r="F1" s="52" t="s">
        <v>98</v>
      </c>
      <c r="G1" s="24"/>
      <c r="H1" s="24"/>
      <c r="I1" s="24"/>
      <c r="J1" s="24"/>
      <c r="K1" s="24"/>
    </row>
    <row r="2" spans="1:11" ht="15.75" customHeight="1">
      <c r="A2" s="51">
        <v>1</v>
      </c>
      <c r="B2" s="54" t="s">
        <v>99</v>
      </c>
      <c r="C2" s="53">
        <v>301</v>
      </c>
      <c r="D2" s="54" t="s">
        <v>100</v>
      </c>
      <c r="E2" s="53">
        <v>701</v>
      </c>
      <c r="F2" s="54" t="s">
        <v>101</v>
      </c>
      <c r="G2" s="24"/>
      <c r="H2" s="24"/>
      <c r="I2" s="24"/>
      <c r="J2" s="24"/>
      <c r="K2" s="24"/>
    </row>
    <row r="3" spans="1:11" ht="15.75" customHeight="1">
      <c r="A3" s="51">
        <v>2</v>
      </c>
      <c r="B3" s="54" t="s">
        <v>102</v>
      </c>
      <c r="C3" s="53">
        <v>302</v>
      </c>
      <c r="D3" s="54" t="s">
        <v>103</v>
      </c>
      <c r="E3" s="53">
        <v>702</v>
      </c>
      <c r="F3" s="54" t="s">
        <v>104</v>
      </c>
      <c r="G3" s="24"/>
      <c r="H3" s="24"/>
      <c r="I3" s="24"/>
      <c r="J3" s="24"/>
      <c r="K3" s="24"/>
    </row>
    <row r="4" spans="1:11" ht="15.75" customHeight="1">
      <c r="A4" s="51">
        <v>3</v>
      </c>
      <c r="B4" s="54" t="s">
        <v>105</v>
      </c>
      <c r="C4" s="53">
        <v>303</v>
      </c>
      <c r="D4" s="54" t="s">
        <v>106</v>
      </c>
      <c r="E4" s="53">
        <v>703</v>
      </c>
      <c r="F4" s="54" t="s">
        <v>107</v>
      </c>
      <c r="G4" s="24"/>
      <c r="H4" s="24"/>
      <c r="I4" s="24"/>
      <c r="J4" s="24"/>
      <c r="K4" s="24"/>
    </row>
    <row r="5" spans="1:11" ht="15.75" customHeight="1">
      <c r="A5" s="51">
        <v>4</v>
      </c>
      <c r="B5" s="54" t="s">
        <v>108</v>
      </c>
      <c r="C5" s="53">
        <v>304</v>
      </c>
      <c r="D5" s="54" t="s">
        <v>109</v>
      </c>
      <c r="E5" s="53">
        <v>704</v>
      </c>
      <c r="F5" s="54" t="s">
        <v>110</v>
      </c>
      <c r="G5" s="24"/>
      <c r="H5" s="24"/>
      <c r="I5" s="24"/>
      <c r="J5" s="24"/>
      <c r="K5" s="24"/>
    </row>
    <row r="6" spans="1:11" ht="15.75" customHeight="1">
      <c r="A6" s="51">
        <v>5</v>
      </c>
      <c r="B6" s="54" t="s">
        <v>111</v>
      </c>
      <c r="C6" s="53">
        <v>305</v>
      </c>
      <c r="D6" s="54" t="s">
        <v>112</v>
      </c>
      <c r="E6" s="53">
        <v>705</v>
      </c>
      <c r="F6" s="54" t="s">
        <v>113</v>
      </c>
      <c r="G6" s="24"/>
      <c r="H6" s="24"/>
      <c r="I6" s="24"/>
      <c r="J6" s="24"/>
      <c r="K6" s="24"/>
    </row>
    <row r="7" spans="1:11" ht="15.75" customHeight="1">
      <c r="A7" s="51">
        <v>6</v>
      </c>
      <c r="B7" s="54" t="s">
        <v>114</v>
      </c>
      <c r="C7" s="53">
        <v>306</v>
      </c>
      <c r="D7" s="54" t="s">
        <v>115</v>
      </c>
      <c r="E7" s="53">
        <v>706</v>
      </c>
      <c r="F7" s="54" t="s">
        <v>116</v>
      </c>
      <c r="G7" s="24"/>
      <c r="H7" s="24"/>
      <c r="I7" s="24"/>
      <c r="J7" s="24"/>
      <c r="K7" s="24"/>
    </row>
    <row r="8" spans="1:11" ht="15.75" customHeight="1">
      <c r="A8" s="51">
        <v>7</v>
      </c>
      <c r="B8" s="54" t="s">
        <v>117</v>
      </c>
      <c r="C8" s="53">
        <v>307</v>
      </c>
      <c r="D8" s="54" t="s">
        <v>118</v>
      </c>
      <c r="E8" s="53">
        <v>707</v>
      </c>
      <c r="F8" s="54" t="s">
        <v>119</v>
      </c>
      <c r="G8" s="24"/>
      <c r="H8" s="24"/>
      <c r="I8" s="24"/>
      <c r="J8" s="24"/>
      <c r="K8" s="24"/>
    </row>
    <row r="9" spans="1:11" ht="15.75" customHeight="1">
      <c r="A9" s="51">
        <v>8</v>
      </c>
      <c r="B9" s="54" t="s">
        <v>120</v>
      </c>
      <c r="C9" s="53">
        <v>308</v>
      </c>
      <c r="D9" s="54" t="s">
        <v>121</v>
      </c>
      <c r="E9" s="53">
        <v>708</v>
      </c>
      <c r="F9" s="54" t="s">
        <v>122</v>
      </c>
      <c r="G9" s="24"/>
      <c r="H9" s="24"/>
      <c r="I9" s="24"/>
      <c r="J9" s="24"/>
      <c r="K9" s="24"/>
    </row>
    <row r="10" spans="1:11" ht="15.75" customHeight="1">
      <c r="A10" s="51">
        <v>9</v>
      </c>
      <c r="B10" s="54" t="s">
        <v>123</v>
      </c>
      <c r="C10" s="53">
        <v>309</v>
      </c>
      <c r="D10" s="55" t="s">
        <v>124</v>
      </c>
      <c r="E10" s="53">
        <v>709</v>
      </c>
      <c r="F10" s="54" t="s">
        <v>125</v>
      </c>
      <c r="G10" s="24"/>
      <c r="H10" s="24"/>
      <c r="I10" s="24"/>
      <c r="J10" s="24"/>
      <c r="K10" s="24"/>
    </row>
    <row r="11" spans="1:11" ht="15.75" customHeight="1">
      <c r="A11" s="51">
        <v>10</v>
      </c>
      <c r="B11" s="54" t="s">
        <v>126</v>
      </c>
      <c r="C11" s="53">
        <v>310</v>
      </c>
      <c r="D11" s="55" t="s">
        <v>127</v>
      </c>
      <c r="E11" s="53">
        <v>710</v>
      </c>
      <c r="F11" s="54" t="s">
        <v>128</v>
      </c>
      <c r="G11" s="24"/>
      <c r="H11" s="24"/>
      <c r="I11" s="24"/>
      <c r="J11" s="24"/>
      <c r="K11" s="24"/>
    </row>
    <row r="12" spans="1:11" ht="15.75" customHeight="1">
      <c r="A12" s="51">
        <v>11</v>
      </c>
      <c r="B12" s="54" t="s">
        <v>129</v>
      </c>
      <c r="C12" s="53">
        <v>400</v>
      </c>
      <c r="D12" s="52" t="s">
        <v>130</v>
      </c>
      <c r="E12" s="53">
        <v>711</v>
      </c>
      <c r="F12" s="54" t="s">
        <v>131</v>
      </c>
      <c r="G12" s="24"/>
      <c r="H12" s="24"/>
      <c r="I12" s="24"/>
      <c r="J12" s="24"/>
      <c r="K12" s="24"/>
    </row>
    <row r="13" spans="1:11" ht="15.75" customHeight="1">
      <c r="A13" s="51">
        <v>12</v>
      </c>
      <c r="B13" s="54" t="s">
        <v>132</v>
      </c>
      <c r="C13" s="53">
        <v>401</v>
      </c>
      <c r="D13" s="54" t="s">
        <v>133</v>
      </c>
      <c r="E13" s="53">
        <v>712</v>
      </c>
      <c r="F13" s="54" t="s">
        <v>134</v>
      </c>
      <c r="G13" s="24"/>
      <c r="H13" s="24"/>
      <c r="I13" s="24"/>
      <c r="J13" s="24"/>
      <c r="K13" s="24"/>
    </row>
    <row r="14" spans="1:11" ht="15.75" customHeight="1">
      <c r="A14" s="51">
        <v>13</v>
      </c>
      <c r="B14" s="54" t="s">
        <v>135</v>
      </c>
      <c r="C14" s="53">
        <v>402</v>
      </c>
      <c r="D14" s="54" t="s">
        <v>136</v>
      </c>
      <c r="E14" s="53">
        <v>713</v>
      </c>
      <c r="F14" s="54" t="s">
        <v>137</v>
      </c>
      <c r="G14" s="24"/>
      <c r="H14" s="24"/>
      <c r="I14" s="24"/>
      <c r="J14" s="24"/>
      <c r="K14" s="24"/>
    </row>
    <row r="15" spans="1:11" ht="15.75" customHeight="1">
      <c r="A15" s="51">
        <v>100</v>
      </c>
      <c r="B15" s="52" t="s">
        <v>138</v>
      </c>
      <c r="C15" s="53">
        <v>403</v>
      </c>
      <c r="D15" s="54" t="s">
        <v>139</v>
      </c>
      <c r="E15" s="52">
        <v>714</v>
      </c>
      <c r="F15" s="54" t="s">
        <v>140</v>
      </c>
      <c r="G15" s="24"/>
      <c r="H15" s="24"/>
      <c r="I15" s="24"/>
      <c r="J15" s="24"/>
      <c r="K15" s="24"/>
    </row>
    <row r="16" spans="1:11" ht="15.75" customHeight="1">
      <c r="A16" s="53">
        <v>101</v>
      </c>
      <c r="B16" s="54" t="s">
        <v>141</v>
      </c>
      <c r="C16" s="53">
        <v>404</v>
      </c>
      <c r="D16" s="54" t="s">
        <v>142</v>
      </c>
      <c r="E16" s="52">
        <v>715</v>
      </c>
      <c r="F16" s="54" t="s">
        <v>143</v>
      </c>
      <c r="G16" s="24"/>
      <c r="H16" s="24"/>
      <c r="I16" s="24"/>
      <c r="J16" s="24"/>
      <c r="K16" s="24"/>
    </row>
    <row r="17" spans="1:11" ht="15.75" customHeight="1">
      <c r="A17" s="53">
        <v>102</v>
      </c>
      <c r="B17" s="54" t="s">
        <v>144</v>
      </c>
      <c r="C17" s="53">
        <v>405</v>
      </c>
      <c r="D17" s="54" t="s">
        <v>145</v>
      </c>
      <c r="E17" s="52">
        <v>716</v>
      </c>
      <c r="F17" s="54" t="s">
        <v>146</v>
      </c>
      <c r="G17" s="24"/>
      <c r="H17" s="24"/>
      <c r="I17" s="24"/>
      <c r="J17" s="24"/>
      <c r="K17" s="24"/>
    </row>
    <row r="18" spans="1:11" ht="15.75" customHeight="1">
      <c r="A18" s="53">
        <v>103</v>
      </c>
      <c r="B18" s="54" t="s">
        <v>147</v>
      </c>
      <c r="C18" s="53">
        <v>406</v>
      </c>
      <c r="D18" s="54" t="s">
        <v>148</v>
      </c>
      <c r="E18" s="52">
        <v>717</v>
      </c>
      <c r="F18" s="54" t="s">
        <v>149</v>
      </c>
      <c r="G18" s="24"/>
      <c r="H18" s="24"/>
      <c r="I18" s="24"/>
      <c r="J18" s="24"/>
      <c r="K18" s="24"/>
    </row>
    <row r="19" spans="1:11" ht="15.75" customHeight="1">
      <c r="A19" s="53">
        <v>104</v>
      </c>
      <c r="B19" s="54" t="s">
        <v>150</v>
      </c>
      <c r="C19" s="53">
        <v>407</v>
      </c>
      <c r="D19" s="54" t="s">
        <v>151</v>
      </c>
      <c r="E19" s="53">
        <v>800</v>
      </c>
      <c r="F19" s="52" t="s">
        <v>152</v>
      </c>
      <c r="G19" s="24"/>
      <c r="H19" s="24"/>
      <c r="I19" s="24"/>
      <c r="J19" s="24"/>
      <c r="K19" s="24"/>
    </row>
    <row r="20" spans="1:11" ht="15.75" customHeight="1">
      <c r="A20" s="53">
        <v>105</v>
      </c>
      <c r="B20" s="54" t="s">
        <v>153</v>
      </c>
      <c r="C20" s="53">
        <v>408</v>
      </c>
      <c r="D20" s="54" t="s">
        <v>154</v>
      </c>
      <c r="E20" s="53">
        <v>801</v>
      </c>
      <c r="F20" s="54" t="s">
        <v>155</v>
      </c>
      <c r="G20" s="24"/>
      <c r="H20" s="24"/>
      <c r="I20" s="24"/>
      <c r="J20" s="24"/>
      <c r="K20" s="24"/>
    </row>
    <row r="21" spans="1:11" ht="15.75" customHeight="1">
      <c r="A21" s="53">
        <v>106</v>
      </c>
      <c r="B21" s="54" t="s">
        <v>156</v>
      </c>
      <c r="C21" s="53">
        <v>409</v>
      </c>
      <c r="D21" s="54" t="s">
        <v>157</v>
      </c>
      <c r="E21" s="53">
        <v>802</v>
      </c>
      <c r="F21" s="54" t="s">
        <v>158</v>
      </c>
      <c r="G21" s="24"/>
      <c r="H21" s="24"/>
      <c r="I21" s="24"/>
      <c r="J21" s="24"/>
      <c r="K21" s="24"/>
    </row>
    <row r="22" spans="1:11" ht="15.75" customHeight="1">
      <c r="A22" s="53">
        <v>107</v>
      </c>
      <c r="B22" s="54" t="s">
        <v>159</v>
      </c>
      <c r="C22" s="53">
        <v>410</v>
      </c>
      <c r="D22" s="54" t="s">
        <v>160</v>
      </c>
      <c r="E22" s="53">
        <v>803</v>
      </c>
      <c r="F22" s="54" t="s">
        <v>161</v>
      </c>
      <c r="G22" s="24"/>
      <c r="H22" s="24"/>
      <c r="I22" s="24"/>
      <c r="J22" s="24"/>
      <c r="K22" s="24"/>
    </row>
    <row r="23" spans="1:11" ht="15.75" customHeight="1">
      <c r="A23" s="53">
        <v>108</v>
      </c>
      <c r="B23" s="54" t="s">
        <v>162</v>
      </c>
      <c r="C23" s="53">
        <v>411</v>
      </c>
      <c r="D23" s="54" t="s">
        <v>163</v>
      </c>
      <c r="E23" s="53">
        <v>804</v>
      </c>
      <c r="F23" s="54" t="s">
        <v>164</v>
      </c>
      <c r="G23" s="24"/>
      <c r="H23" s="24"/>
      <c r="I23" s="24"/>
      <c r="J23" s="24"/>
      <c r="K23" s="24"/>
    </row>
    <row r="24" spans="1:11" ht="15.75" customHeight="1">
      <c r="A24" s="53">
        <v>109</v>
      </c>
      <c r="B24" s="54" t="s">
        <v>165</v>
      </c>
      <c r="C24" s="53">
        <v>412</v>
      </c>
      <c r="D24" s="54" t="s">
        <v>166</v>
      </c>
      <c r="E24" s="53">
        <v>805</v>
      </c>
      <c r="F24" s="54" t="s">
        <v>167</v>
      </c>
      <c r="G24" s="24"/>
      <c r="H24" s="24"/>
      <c r="I24" s="24"/>
      <c r="J24" s="24"/>
      <c r="K24" s="24"/>
    </row>
    <row r="25" spans="1:11" ht="15.75" customHeight="1">
      <c r="A25" s="53">
        <v>110</v>
      </c>
      <c r="B25" s="56" t="s">
        <v>168</v>
      </c>
      <c r="C25" s="53">
        <v>500</v>
      </c>
      <c r="D25" s="52" t="s">
        <v>169</v>
      </c>
      <c r="E25" s="53">
        <v>806</v>
      </c>
      <c r="F25" s="57" t="s">
        <v>170</v>
      </c>
      <c r="G25" s="24"/>
      <c r="H25" s="24"/>
      <c r="I25" s="24"/>
      <c r="J25" s="24"/>
      <c r="K25" s="24"/>
    </row>
    <row r="26" spans="1:11" ht="15.75" customHeight="1">
      <c r="A26" s="53">
        <v>111</v>
      </c>
      <c r="B26" s="54" t="s">
        <v>171</v>
      </c>
      <c r="C26" s="53">
        <v>501</v>
      </c>
      <c r="D26" s="54" t="s">
        <v>172</v>
      </c>
      <c r="E26" s="53">
        <v>807</v>
      </c>
      <c r="F26" s="57" t="s">
        <v>173</v>
      </c>
      <c r="G26" s="24"/>
      <c r="H26" s="24"/>
      <c r="I26" s="24"/>
      <c r="J26" s="24"/>
      <c r="K26" s="24"/>
    </row>
    <row r="27" spans="1:11" ht="15.75" customHeight="1">
      <c r="A27" s="53">
        <v>112</v>
      </c>
      <c r="B27" s="54" t="s">
        <v>174</v>
      </c>
      <c r="C27" s="53">
        <v>502</v>
      </c>
      <c r="D27" s="54" t="s">
        <v>175</v>
      </c>
      <c r="E27" s="53">
        <v>808</v>
      </c>
      <c r="F27" s="57" t="s">
        <v>176</v>
      </c>
      <c r="G27" s="24"/>
      <c r="H27" s="24"/>
      <c r="I27" s="24"/>
      <c r="J27" s="24"/>
      <c r="K27" s="24"/>
    </row>
    <row r="28" spans="1:11" ht="15.75" customHeight="1">
      <c r="A28" s="53">
        <v>113</v>
      </c>
      <c r="B28" s="54" t="s">
        <v>177</v>
      </c>
      <c r="C28" s="53">
        <v>503</v>
      </c>
      <c r="D28" s="54" t="s">
        <v>178</v>
      </c>
      <c r="E28" s="53">
        <v>900</v>
      </c>
      <c r="F28" s="52" t="s">
        <v>179</v>
      </c>
      <c r="G28" s="24"/>
      <c r="H28" s="24"/>
      <c r="I28" s="24"/>
      <c r="J28" s="24"/>
      <c r="K28" s="24"/>
    </row>
    <row r="29" spans="1:11" ht="15.75" customHeight="1">
      <c r="A29" s="53">
        <v>114</v>
      </c>
      <c r="B29" s="54" t="s">
        <v>180</v>
      </c>
      <c r="C29" s="53">
        <v>504</v>
      </c>
      <c r="D29" s="54" t="s">
        <v>181</v>
      </c>
      <c r="E29" s="53">
        <v>901</v>
      </c>
      <c r="F29" s="54" t="s">
        <v>182</v>
      </c>
      <c r="G29" s="24"/>
      <c r="H29" s="24"/>
      <c r="I29" s="24"/>
      <c r="J29" s="24"/>
      <c r="K29" s="24"/>
    </row>
    <row r="30" spans="1:11" ht="15.75" customHeight="1">
      <c r="A30" s="53">
        <v>115</v>
      </c>
      <c r="B30" s="54" t="s">
        <v>183</v>
      </c>
      <c r="C30" s="53">
        <v>505</v>
      </c>
      <c r="D30" s="54" t="s">
        <v>184</v>
      </c>
      <c r="E30" s="53">
        <v>902</v>
      </c>
      <c r="F30" s="54" t="s">
        <v>185</v>
      </c>
      <c r="G30" s="24"/>
      <c r="H30" s="24"/>
      <c r="I30" s="24"/>
      <c r="J30" s="24"/>
      <c r="K30" s="24"/>
    </row>
    <row r="31" spans="1:11" ht="15.75" customHeight="1">
      <c r="A31" s="53">
        <v>116</v>
      </c>
      <c r="B31" s="54" t="s">
        <v>186</v>
      </c>
      <c r="C31" s="53">
        <v>506</v>
      </c>
      <c r="D31" s="54" t="s">
        <v>187</v>
      </c>
      <c r="E31" s="53">
        <v>903</v>
      </c>
      <c r="F31" s="54" t="s">
        <v>188</v>
      </c>
      <c r="G31" s="24"/>
      <c r="H31" s="24"/>
      <c r="I31" s="24"/>
      <c r="J31" s="24"/>
      <c r="K31" s="24"/>
    </row>
    <row r="32" spans="1:11" ht="15.75" customHeight="1">
      <c r="A32" s="53">
        <v>117</v>
      </c>
      <c r="B32" s="54" t="s">
        <v>189</v>
      </c>
      <c r="C32" s="53">
        <v>507</v>
      </c>
      <c r="D32" s="54" t="s">
        <v>190</v>
      </c>
      <c r="E32" s="53">
        <v>904</v>
      </c>
      <c r="F32" s="54" t="s">
        <v>191</v>
      </c>
      <c r="G32" s="24"/>
      <c r="H32" s="24"/>
      <c r="I32" s="24"/>
      <c r="J32" s="24"/>
      <c r="K32" s="24"/>
    </row>
    <row r="33" spans="1:11" ht="15.75" customHeight="1">
      <c r="A33" s="53">
        <v>118</v>
      </c>
      <c r="B33" s="54" t="s">
        <v>192</v>
      </c>
      <c r="C33" s="53">
        <v>508</v>
      </c>
      <c r="D33" s="54" t="s">
        <v>193</v>
      </c>
      <c r="E33" s="53">
        <v>905</v>
      </c>
      <c r="F33" s="54" t="s">
        <v>194</v>
      </c>
      <c r="G33" s="24"/>
      <c r="H33" s="24"/>
      <c r="I33" s="24"/>
      <c r="J33" s="24"/>
      <c r="K33" s="24"/>
    </row>
    <row r="34" spans="1:11" ht="15.75" customHeight="1">
      <c r="A34" s="53">
        <v>119</v>
      </c>
      <c r="B34" s="54" t="s">
        <v>195</v>
      </c>
      <c r="C34" s="53">
        <v>509</v>
      </c>
      <c r="D34" s="57" t="s">
        <v>196</v>
      </c>
      <c r="E34" s="53">
        <v>906</v>
      </c>
      <c r="F34" s="54" t="s">
        <v>197</v>
      </c>
      <c r="G34" s="24"/>
      <c r="H34" s="24"/>
      <c r="I34" s="24"/>
      <c r="J34" s="24"/>
      <c r="K34" s="24"/>
    </row>
    <row r="35" spans="1:11" ht="15.75" customHeight="1">
      <c r="A35" s="53">
        <v>120</v>
      </c>
      <c r="B35" s="54" t="s">
        <v>198</v>
      </c>
      <c r="C35" s="53">
        <v>510</v>
      </c>
      <c r="D35" s="54" t="s">
        <v>199</v>
      </c>
      <c r="E35" s="53">
        <v>907</v>
      </c>
      <c r="F35" s="54" t="s">
        <v>200</v>
      </c>
      <c r="G35" s="24"/>
      <c r="H35" s="24"/>
      <c r="I35" s="24"/>
      <c r="J35" s="24"/>
      <c r="K35" s="24"/>
    </row>
    <row r="36" spans="1:11" ht="15.75" customHeight="1">
      <c r="A36" s="53">
        <v>121</v>
      </c>
      <c r="B36" s="54" t="s">
        <v>201</v>
      </c>
      <c r="C36" s="52">
        <v>511</v>
      </c>
      <c r="D36" s="54" t="s">
        <v>202</v>
      </c>
      <c r="E36" s="53">
        <v>908</v>
      </c>
      <c r="F36" s="54" t="s">
        <v>203</v>
      </c>
      <c r="G36" s="24"/>
      <c r="H36" s="24"/>
      <c r="I36" s="24"/>
      <c r="J36" s="24"/>
      <c r="K36" s="24"/>
    </row>
    <row r="37" spans="1:11" ht="15.75" customHeight="1">
      <c r="A37" s="53">
        <v>122</v>
      </c>
      <c r="B37" s="54" t="s">
        <v>204</v>
      </c>
      <c r="C37" s="52">
        <v>512</v>
      </c>
      <c r="D37" s="54" t="s">
        <v>205</v>
      </c>
      <c r="E37" s="53">
        <v>909</v>
      </c>
      <c r="F37" s="54" t="s">
        <v>206</v>
      </c>
      <c r="G37" s="24"/>
      <c r="H37" s="24"/>
      <c r="I37" s="24"/>
      <c r="J37" s="24"/>
      <c r="K37" s="24"/>
    </row>
    <row r="38" spans="1:11" ht="15.75" customHeight="1">
      <c r="A38" s="53">
        <v>123</v>
      </c>
      <c r="B38" s="54" t="s">
        <v>207</v>
      </c>
      <c r="C38" s="53">
        <v>600</v>
      </c>
      <c r="D38" s="52" t="s">
        <v>208</v>
      </c>
      <c r="E38" s="53">
        <v>910</v>
      </c>
      <c r="F38" s="54" t="s">
        <v>209</v>
      </c>
      <c r="G38" s="24"/>
      <c r="H38" s="24"/>
      <c r="I38" s="24"/>
      <c r="J38" s="24"/>
      <c r="K38" s="24"/>
    </row>
    <row r="39" spans="1:11" ht="15.75" customHeight="1">
      <c r="A39" s="53">
        <v>124</v>
      </c>
      <c r="B39" s="57" t="s">
        <v>210</v>
      </c>
      <c r="C39" s="53">
        <v>601</v>
      </c>
      <c r="D39" s="54" t="s">
        <v>211</v>
      </c>
      <c r="E39" s="53">
        <v>911</v>
      </c>
      <c r="F39" s="54" t="s">
        <v>212</v>
      </c>
      <c r="G39" s="24"/>
      <c r="H39" s="24"/>
      <c r="I39" s="24"/>
      <c r="J39" s="24"/>
      <c r="K39" s="24"/>
    </row>
    <row r="40" spans="1:11" ht="15.75" customHeight="1">
      <c r="A40" s="53">
        <v>125</v>
      </c>
      <c r="B40" s="54" t="s">
        <v>213</v>
      </c>
      <c r="C40" s="53">
        <v>602</v>
      </c>
      <c r="D40" s="54" t="s">
        <v>214</v>
      </c>
      <c r="E40" s="53">
        <v>912</v>
      </c>
      <c r="F40" s="54" t="s">
        <v>215</v>
      </c>
      <c r="G40" s="24"/>
      <c r="H40" s="24"/>
      <c r="I40" s="24"/>
      <c r="J40" s="24"/>
      <c r="K40" s="24"/>
    </row>
    <row r="41" spans="1:11" ht="15.75" customHeight="1">
      <c r="A41" s="53">
        <v>126</v>
      </c>
      <c r="B41" s="54" t="s">
        <v>216</v>
      </c>
      <c r="C41" s="53">
        <v>603</v>
      </c>
      <c r="D41" s="54" t="s">
        <v>217</v>
      </c>
      <c r="E41" s="53">
        <v>913</v>
      </c>
      <c r="F41" s="54" t="s">
        <v>218</v>
      </c>
      <c r="G41" s="24"/>
      <c r="H41" s="24"/>
      <c r="I41" s="24"/>
      <c r="J41" s="24"/>
      <c r="K41" s="24"/>
    </row>
    <row r="42" spans="1:11" ht="15.75" customHeight="1">
      <c r="A42" s="53">
        <v>127</v>
      </c>
      <c r="B42" s="54" t="s">
        <v>219</v>
      </c>
      <c r="C42" s="53">
        <v>604</v>
      </c>
      <c r="D42" s="54" t="s">
        <v>220</v>
      </c>
      <c r="E42" s="53">
        <v>914</v>
      </c>
      <c r="F42" s="54" t="s">
        <v>221</v>
      </c>
      <c r="G42" s="24"/>
      <c r="H42" s="24"/>
      <c r="I42" s="24"/>
      <c r="J42" s="24"/>
      <c r="K42" s="24"/>
    </row>
    <row r="43" spans="1:11" ht="15.75" customHeight="1">
      <c r="A43" s="53">
        <v>200</v>
      </c>
      <c r="B43" s="52" t="s">
        <v>222</v>
      </c>
      <c r="C43" s="53">
        <v>605</v>
      </c>
      <c r="D43" s="54" t="s">
        <v>223</v>
      </c>
      <c r="E43" s="53">
        <v>915</v>
      </c>
      <c r="F43" s="54" t="s">
        <v>224</v>
      </c>
      <c r="G43" s="24"/>
      <c r="H43" s="24"/>
      <c r="I43" s="24"/>
      <c r="J43" s="24"/>
      <c r="K43" s="24"/>
    </row>
    <row r="44" spans="1:11" ht="15.75" customHeight="1">
      <c r="A44" s="53">
        <v>201</v>
      </c>
      <c r="B44" s="54" t="s">
        <v>225</v>
      </c>
      <c r="C44" s="53">
        <v>606</v>
      </c>
      <c r="D44" s="54" t="s">
        <v>226</v>
      </c>
      <c r="E44" s="53">
        <v>916</v>
      </c>
      <c r="F44" s="57" t="s">
        <v>227</v>
      </c>
      <c r="G44" s="24"/>
      <c r="H44" s="24"/>
      <c r="I44" s="24"/>
      <c r="J44" s="24"/>
      <c r="K44" s="24"/>
    </row>
    <row r="45" spans="1:11" ht="15.75" customHeight="1">
      <c r="A45" s="53">
        <v>202</v>
      </c>
      <c r="B45" s="54" t="s">
        <v>228</v>
      </c>
      <c r="C45" s="53">
        <v>607</v>
      </c>
      <c r="D45" s="54" t="s">
        <v>229</v>
      </c>
      <c r="E45" s="52">
        <v>917</v>
      </c>
      <c r="F45" s="54" t="s">
        <v>230</v>
      </c>
      <c r="G45" s="24"/>
      <c r="H45" s="24"/>
      <c r="I45" s="24"/>
      <c r="J45" s="24"/>
      <c r="K45" s="24"/>
    </row>
    <row r="46" spans="1:11" ht="15.75" customHeight="1">
      <c r="A46" s="53">
        <v>203</v>
      </c>
      <c r="B46" s="54" t="s">
        <v>231</v>
      </c>
      <c r="C46" s="53">
        <v>608</v>
      </c>
      <c r="D46" s="54" t="s">
        <v>232</v>
      </c>
      <c r="E46" s="52">
        <v>918</v>
      </c>
      <c r="F46" s="54" t="s">
        <v>233</v>
      </c>
      <c r="G46" s="24"/>
      <c r="H46" s="24"/>
      <c r="I46" s="24"/>
      <c r="J46" s="24"/>
      <c r="K46" s="24"/>
    </row>
    <row r="47" spans="1:11" ht="15.75" customHeight="1">
      <c r="A47" s="53">
        <v>204</v>
      </c>
      <c r="B47" s="54" t="s">
        <v>234</v>
      </c>
      <c r="C47" s="53">
        <v>609</v>
      </c>
      <c r="D47" s="54" t="s">
        <v>235</v>
      </c>
      <c r="E47" s="52">
        <v>919</v>
      </c>
      <c r="F47" s="54" t="s">
        <v>236</v>
      </c>
      <c r="G47" s="24"/>
      <c r="H47" s="24"/>
      <c r="I47" s="24"/>
      <c r="J47" s="24"/>
      <c r="K47" s="24"/>
    </row>
    <row r="48" spans="1:11" ht="15.75" customHeight="1">
      <c r="A48" s="53">
        <v>205</v>
      </c>
      <c r="B48" s="54" t="s">
        <v>237</v>
      </c>
      <c r="C48" s="53">
        <v>610</v>
      </c>
      <c r="D48" s="55" t="s">
        <v>238</v>
      </c>
      <c r="E48" s="52">
        <v>920</v>
      </c>
      <c r="F48" s="54" t="s">
        <v>239</v>
      </c>
      <c r="G48" s="24"/>
      <c r="H48" s="24"/>
      <c r="I48" s="24"/>
      <c r="J48" s="24"/>
      <c r="K48" s="24"/>
    </row>
    <row r="49" spans="1:11" ht="15.75" customHeight="1">
      <c r="A49" s="53">
        <v>206</v>
      </c>
      <c r="B49" s="54" t="s">
        <v>240</v>
      </c>
      <c r="C49" s="53">
        <v>611</v>
      </c>
      <c r="D49" s="54" t="s">
        <v>241</v>
      </c>
      <c r="E49" s="52">
        <v>921</v>
      </c>
      <c r="F49" s="54" t="s">
        <v>242</v>
      </c>
      <c r="G49" s="24"/>
      <c r="H49" s="24"/>
      <c r="I49" s="24"/>
      <c r="J49" s="24"/>
      <c r="K49" s="24"/>
    </row>
    <row r="50" spans="1:11" ht="15.75" customHeight="1">
      <c r="A50" s="53">
        <v>207</v>
      </c>
      <c r="B50" s="54" t="s">
        <v>243</v>
      </c>
      <c r="C50" s="52">
        <v>612</v>
      </c>
      <c r="D50" s="54" t="s">
        <v>244</v>
      </c>
      <c r="E50" s="52">
        <v>922</v>
      </c>
      <c r="F50" s="54" t="s">
        <v>245</v>
      </c>
      <c r="G50" s="24"/>
      <c r="H50" s="24"/>
      <c r="I50" s="24"/>
      <c r="J50" s="24"/>
      <c r="K50" s="24"/>
    </row>
    <row r="51" spans="1:11" ht="15.75" customHeight="1">
      <c r="A51" s="53">
        <v>208</v>
      </c>
      <c r="B51" s="54" t="s">
        <v>246</v>
      </c>
      <c r="C51" s="52">
        <v>613</v>
      </c>
      <c r="D51" s="54" t="s">
        <v>247</v>
      </c>
      <c r="E51" s="52">
        <v>923</v>
      </c>
      <c r="F51" s="54" t="s">
        <v>248</v>
      </c>
      <c r="G51" s="24"/>
      <c r="H51" s="24"/>
      <c r="I51" s="24"/>
      <c r="J51" s="24"/>
      <c r="K51" s="24"/>
    </row>
    <row r="52" spans="1:11" ht="15.75" customHeight="1">
      <c r="A52" s="53">
        <v>209</v>
      </c>
      <c r="B52" s="54" t="s">
        <v>249</v>
      </c>
      <c r="C52" s="52">
        <v>614</v>
      </c>
      <c r="D52" s="54" t="s">
        <v>250</v>
      </c>
      <c r="E52" s="52">
        <v>924</v>
      </c>
      <c r="F52" s="54" t="s">
        <v>251</v>
      </c>
      <c r="G52" s="24"/>
      <c r="H52" s="24"/>
      <c r="I52" s="24"/>
      <c r="J52" s="24"/>
      <c r="K52" s="24"/>
    </row>
    <row r="53" spans="1:11" ht="15.75" customHeight="1">
      <c r="A53" s="53">
        <v>210</v>
      </c>
      <c r="B53" s="54" t="s">
        <v>252</v>
      </c>
      <c r="C53" s="58"/>
      <c r="D53" s="54"/>
      <c r="E53" s="58"/>
      <c r="F53" s="54"/>
      <c r="G53" s="24"/>
      <c r="H53" s="24"/>
      <c r="I53" s="24"/>
      <c r="J53" s="24"/>
      <c r="K53" s="24"/>
    </row>
    <row r="54" spans="1:11" ht="15.75" customHeight="1">
      <c r="A54" s="53">
        <v>211</v>
      </c>
      <c r="B54" s="54" t="s">
        <v>253</v>
      </c>
      <c r="C54" s="58"/>
      <c r="D54" s="54"/>
      <c r="E54" s="58"/>
      <c r="F54" s="54"/>
      <c r="G54" s="24"/>
      <c r="H54" s="24"/>
      <c r="I54" s="24"/>
      <c r="J54" s="24"/>
      <c r="K54" s="24"/>
    </row>
    <row r="55" spans="1:11" ht="15.75" customHeight="1">
      <c r="A55" s="59"/>
      <c r="B55" s="24"/>
      <c r="C55" s="59"/>
      <c r="D55" s="24"/>
      <c r="E55" s="24"/>
      <c r="F55" s="24"/>
      <c r="G55" s="24"/>
      <c r="H55" s="24"/>
      <c r="I55" s="24"/>
      <c r="J55" s="24"/>
      <c r="K55" s="24"/>
    </row>
    <row r="56" spans="1:11" ht="15.75" customHeight="1">
      <c r="A56" s="59"/>
      <c r="B56" s="24"/>
      <c r="C56" s="59"/>
      <c r="D56" s="24"/>
      <c r="E56" s="24"/>
      <c r="F56" s="24"/>
      <c r="G56" s="24"/>
      <c r="H56" s="24"/>
      <c r="I56" s="24"/>
      <c r="J56" s="24"/>
      <c r="K56" s="24"/>
    </row>
    <row r="57" spans="1:11" ht="15.75" customHeight="1">
      <c r="A57" s="59"/>
      <c r="B57" s="24"/>
      <c r="C57" s="59"/>
      <c r="D57" s="24"/>
      <c r="E57" s="24"/>
      <c r="F57" s="24"/>
      <c r="G57" s="24"/>
      <c r="H57" s="24"/>
      <c r="I57" s="24"/>
      <c r="J57" s="24"/>
      <c r="K57" s="24"/>
    </row>
    <row r="58" spans="1:11" ht="15.75" customHeight="1">
      <c r="A58" s="59"/>
      <c r="B58" s="24"/>
      <c r="C58" s="59"/>
      <c r="D58" s="24"/>
      <c r="E58" s="59"/>
      <c r="F58" s="24"/>
      <c r="G58" s="24"/>
      <c r="H58" s="24"/>
      <c r="I58" s="24"/>
      <c r="J58" s="24"/>
      <c r="K58" s="24"/>
    </row>
    <row r="59" spans="1:11" ht="15.75" customHeight="1">
      <c r="A59" s="59"/>
      <c r="B59" s="24"/>
      <c r="C59" s="59"/>
      <c r="D59" s="24"/>
      <c r="E59" s="59"/>
      <c r="F59" s="24"/>
      <c r="G59" s="24"/>
      <c r="H59" s="24"/>
      <c r="I59" s="24"/>
      <c r="J59" s="24"/>
      <c r="K59" s="24"/>
    </row>
    <row r="60" spans="1:11" ht="15.75" customHeight="1">
      <c r="A60" s="59"/>
      <c r="B60" s="24"/>
      <c r="C60" s="59"/>
      <c r="D60" s="24"/>
      <c r="E60" s="59"/>
      <c r="F60" s="24"/>
      <c r="G60" s="24"/>
      <c r="H60" s="24"/>
      <c r="I60" s="24"/>
      <c r="J60" s="24"/>
      <c r="K60" s="24"/>
    </row>
    <row r="61" spans="1:11" ht="15.75" customHeight="1">
      <c r="A61" s="59"/>
      <c r="B61" s="24"/>
      <c r="C61" s="59"/>
      <c r="D61" s="24"/>
      <c r="E61" s="59"/>
      <c r="F61" s="24"/>
      <c r="G61" s="24"/>
      <c r="H61" s="24"/>
      <c r="I61" s="24"/>
      <c r="J61" s="24"/>
      <c r="K61" s="24"/>
    </row>
    <row r="62" spans="1:11" ht="15.75" customHeight="1">
      <c r="A62" s="59"/>
      <c r="B62" s="24"/>
      <c r="C62" s="59"/>
      <c r="D62" s="24"/>
      <c r="E62" s="59"/>
      <c r="F62" s="24"/>
      <c r="G62" s="24"/>
      <c r="H62" s="24"/>
      <c r="I62" s="24"/>
      <c r="J62" s="24"/>
      <c r="K62" s="24"/>
    </row>
    <row r="63" spans="1:11" ht="15.75" customHeight="1">
      <c r="A63" s="59"/>
      <c r="B63" s="24"/>
      <c r="C63" s="59"/>
      <c r="D63" s="24"/>
      <c r="E63" s="59"/>
      <c r="F63" s="24"/>
      <c r="G63" s="24"/>
      <c r="H63" s="24"/>
      <c r="I63" s="24"/>
      <c r="J63" s="24"/>
      <c r="K63" s="24"/>
    </row>
    <row r="64" spans="1:11" ht="15.75" customHeight="1">
      <c r="A64" s="59"/>
      <c r="B64" s="24"/>
      <c r="C64" s="59"/>
      <c r="D64" s="24"/>
      <c r="E64" s="59"/>
      <c r="F64" s="24"/>
      <c r="G64" s="24"/>
      <c r="H64" s="24"/>
      <c r="I64" s="24"/>
      <c r="J64" s="24"/>
      <c r="K64" s="24"/>
    </row>
    <row r="65" spans="1:11" ht="15.75" customHeight="1">
      <c r="A65" s="59"/>
      <c r="B65" s="24"/>
      <c r="C65" s="59"/>
      <c r="D65" s="24"/>
      <c r="E65" s="59"/>
      <c r="F65" s="24"/>
      <c r="G65" s="24"/>
      <c r="H65" s="24"/>
      <c r="I65" s="24"/>
      <c r="J65" s="24"/>
      <c r="K65" s="24"/>
    </row>
    <row r="66" spans="1:11" ht="15.75" customHeight="1">
      <c r="A66" s="59"/>
      <c r="B66" s="24"/>
      <c r="C66" s="59"/>
      <c r="D66" s="24"/>
      <c r="E66" s="59"/>
      <c r="F66" s="24"/>
      <c r="G66" s="24"/>
      <c r="H66" s="24"/>
      <c r="I66" s="24"/>
      <c r="J66" s="24"/>
      <c r="K66" s="24"/>
    </row>
    <row r="67" spans="1:11" ht="15.75" customHeight="1">
      <c r="A67" s="59"/>
      <c r="B67" s="24"/>
      <c r="C67" s="59"/>
      <c r="D67" s="24"/>
      <c r="E67" s="59"/>
      <c r="F67" s="24"/>
      <c r="G67" s="24"/>
      <c r="H67" s="24"/>
      <c r="I67" s="24"/>
      <c r="J67" s="24"/>
      <c r="K67" s="24"/>
    </row>
    <row r="68" spans="1:11" ht="15.75" customHeight="1">
      <c r="A68" s="59"/>
      <c r="B68" s="24"/>
      <c r="C68" s="59"/>
      <c r="D68" s="24"/>
      <c r="E68" s="59"/>
      <c r="F68" s="24"/>
      <c r="G68" s="24"/>
      <c r="H68" s="24"/>
      <c r="I68" s="24"/>
      <c r="J68" s="24"/>
      <c r="K68" s="24"/>
    </row>
    <row r="69" spans="1:11" ht="15.75" customHeight="1">
      <c r="A69" s="59"/>
      <c r="B69" s="24"/>
      <c r="C69" s="59"/>
      <c r="D69" s="24"/>
      <c r="E69" s="59"/>
      <c r="F69" s="24"/>
      <c r="G69" s="24"/>
      <c r="H69" s="24"/>
      <c r="I69" s="24"/>
      <c r="J69" s="24"/>
      <c r="K69" s="24"/>
    </row>
    <row r="70" spans="1:11" ht="15.75" customHeight="1">
      <c r="A70" s="59"/>
      <c r="B70" s="24"/>
      <c r="C70" s="59"/>
      <c r="D70" s="24"/>
      <c r="E70" s="59"/>
      <c r="F70" s="24"/>
      <c r="G70" s="24"/>
      <c r="H70" s="24"/>
      <c r="I70" s="24"/>
      <c r="J70" s="24"/>
      <c r="K70" s="24"/>
    </row>
    <row r="71" spans="1:11" ht="15.75" customHeight="1">
      <c r="A71" s="59"/>
      <c r="B71" s="24"/>
      <c r="C71" s="59"/>
      <c r="D71" s="24"/>
      <c r="E71" s="59"/>
      <c r="F71" s="24"/>
      <c r="G71" s="24"/>
      <c r="H71" s="24"/>
      <c r="I71" s="24"/>
      <c r="J71" s="24"/>
      <c r="K71" s="24"/>
    </row>
    <row r="72" spans="1:11" ht="15.75" customHeight="1">
      <c r="A72" s="59"/>
      <c r="B72" s="24"/>
      <c r="C72" s="59"/>
      <c r="D72" s="24"/>
      <c r="E72" s="59"/>
      <c r="F72" s="24"/>
      <c r="G72" s="24"/>
      <c r="H72" s="24"/>
      <c r="I72" s="24"/>
      <c r="J72" s="24"/>
      <c r="K72" s="24"/>
    </row>
    <row r="73" spans="1:11" ht="15.75" customHeight="1">
      <c r="A73" s="59"/>
      <c r="B73" s="24"/>
      <c r="C73" s="59"/>
      <c r="D73" s="24"/>
      <c r="E73" s="59"/>
      <c r="F73" s="24"/>
      <c r="G73" s="24"/>
      <c r="H73" s="24"/>
      <c r="I73" s="24"/>
      <c r="J73" s="24"/>
      <c r="K73" s="24"/>
    </row>
    <row r="74" spans="1:11" ht="15.75" customHeight="1">
      <c r="A74" s="59"/>
      <c r="B74" s="24"/>
      <c r="C74" s="59"/>
      <c r="D74" s="24"/>
      <c r="E74" s="59"/>
      <c r="F74" s="24"/>
      <c r="G74" s="24"/>
      <c r="H74" s="24"/>
      <c r="I74" s="24"/>
      <c r="J74" s="24"/>
      <c r="K74" s="24"/>
    </row>
    <row r="75" spans="1:11" ht="15.75" customHeight="1">
      <c r="A75" s="59"/>
      <c r="B75" s="24"/>
      <c r="C75" s="59"/>
      <c r="D75" s="24"/>
      <c r="E75" s="59"/>
      <c r="F75" s="24"/>
      <c r="G75" s="24"/>
      <c r="H75" s="24"/>
      <c r="I75" s="24"/>
      <c r="J75" s="24"/>
      <c r="K75" s="24"/>
    </row>
    <row r="76" spans="1:11" ht="15.75" customHeight="1">
      <c r="A76" s="59"/>
      <c r="B76" s="24"/>
      <c r="C76" s="59"/>
      <c r="D76" s="24"/>
      <c r="E76" s="59"/>
      <c r="F76" s="24"/>
      <c r="G76" s="24"/>
      <c r="H76" s="24"/>
      <c r="I76" s="24"/>
      <c r="J76" s="24"/>
      <c r="K76" s="24"/>
    </row>
    <row r="77" spans="1:11" ht="15.75" customHeight="1">
      <c r="A77" s="59"/>
      <c r="B77" s="24"/>
      <c r="C77" s="59"/>
      <c r="D77" s="24"/>
      <c r="E77" s="59"/>
      <c r="F77" s="24"/>
      <c r="G77" s="24"/>
      <c r="H77" s="24"/>
      <c r="I77" s="24"/>
      <c r="J77" s="24"/>
      <c r="K77" s="24"/>
    </row>
    <row r="78" spans="1:11" ht="15.75" customHeight="1">
      <c r="A78" s="59"/>
      <c r="B78" s="24"/>
      <c r="C78" s="59"/>
      <c r="D78" s="24"/>
      <c r="E78" s="59"/>
      <c r="F78" s="24"/>
      <c r="G78" s="24"/>
      <c r="H78" s="24"/>
      <c r="I78" s="24"/>
      <c r="J78" s="24"/>
      <c r="K78" s="24"/>
    </row>
    <row r="79" spans="1:11" ht="15.75" customHeight="1">
      <c r="A79" s="59"/>
      <c r="B79" s="24"/>
      <c r="C79" s="59"/>
      <c r="D79" s="24"/>
      <c r="E79" s="59"/>
      <c r="F79" s="24"/>
      <c r="G79" s="24"/>
      <c r="H79" s="24"/>
      <c r="I79" s="24"/>
      <c r="J79" s="24"/>
      <c r="K79" s="24"/>
    </row>
    <row r="80" spans="1:11" ht="15.75" customHeight="1">
      <c r="A80" s="59"/>
      <c r="B80" s="24"/>
      <c r="C80" s="59"/>
      <c r="D80" s="24"/>
      <c r="E80" s="59"/>
      <c r="F80" s="24"/>
      <c r="G80" s="24"/>
      <c r="H80" s="24"/>
      <c r="I80" s="24"/>
      <c r="J80" s="24"/>
      <c r="K80" s="24"/>
    </row>
    <row r="81" spans="1:11" ht="15.75" customHeight="1">
      <c r="A81" s="59"/>
      <c r="B81" s="24"/>
      <c r="C81" s="59"/>
      <c r="D81" s="24"/>
      <c r="E81" s="59"/>
      <c r="F81" s="24"/>
      <c r="G81" s="24"/>
      <c r="H81" s="24"/>
      <c r="I81" s="24"/>
      <c r="J81" s="24"/>
      <c r="K81" s="24"/>
    </row>
    <row r="82" spans="1:11" ht="15.75" customHeight="1">
      <c r="A82" s="59"/>
      <c r="B82" s="24"/>
      <c r="C82" s="59"/>
      <c r="D82" s="24"/>
      <c r="E82" s="59"/>
      <c r="F82" s="24"/>
      <c r="G82" s="24"/>
      <c r="H82" s="24"/>
      <c r="I82" s="24"/>
      <c r="J82" s="24"/>
      <c r="K82" s="24"/>
    </row>
    <row r="83" spans="1:11" ht="15.75" customHeight="1">
      <c r="A83" s="59"/>
      <c r="B83" s="24"/>
      <c r="C83" s="59"/>
      <c r="D83" s="24"/>
      <c r="E83" s="59"/>
      <c r="F83" s="24"/>
      <c r="G83" s="24"/>
      <c r="H83" s="24"/>
      <c r="I83" s="24"/>
      <c r="J83" s="24"/>
      <c r="K83" s="24"/>
    </row>
    <row r="84" spans="1:11" ht="15.75" customHeight="1">
      <c r="A84" s="59"/>
      <c r="B84" s="24"/>
      <c r="C84" s="59"/>
      <c r="D84" s="24"/>
      <c r="E84" s="59"/>
      <c r="F84" s="24"/>
      <c r="G84" s="24"/>
      <c r="H84" s="24"/>
      <c r="I84" s="24"/>
      <c r="J84" s="24"/>
      <c r="K84" s="24"/>
    </row>
    <row r="85" spans="1:11" ht="15.75" customHeight="1">
      <c r="A85" s="59"/>
      <c r="B85" s="24"/>
      <c r="C85" s="59"/>
      <c r="D85" s="24"/>
      <c r="E85" s="59"/>
      <c r="F85" s="24"/>
      <c r="G85" s="24"/>
      <c r="H85" s="24"/>
      <c r="I85" s="24"/>
      <c r="J85" s="24"/>
      <c r="K85" s="24"/>
    </row>
    <row r="86" spans="1:11" ht="15.75" customHeight="1">
      <c r="A86" s="59"/>
      <c r="B86" s="24"/>
      <c r="C86" s="59"/>
      <c r="D86" s="24"/>
      <c r="E86" s="59"/>
      <c r="F86" s="24"/>
      <c r="G86" s="24"/>
      <c r="H86" s="24"/>
      <c r="I86" s="24"/>
      <c r="J86" s="24"/>
      <c r="K86" s="24"/>
    </row>
    <row r="87" spans="1:11" ht="15.75" customHeight="1">
      <c r="A87" s="59"/>
      <c r="B87" s="24"/>
      <c r="C87" s="59"/>
      <c r="D87" s="24"/>
      <c r="E87" s="59"/>
      <c r="F87" s="24"/>
      <c r="G87" s="24"/>
      <c r="H87" s="24"/>
      <c r="I87" s="24"/>
      <c r="J87" s="24"/>
      <c r="K87" s="24"/>
    </row>
    <row r="88" spans="1:11" ht="15.75" customHeight="1">
      <c r="A88" s="59"/>
      <c r="B88" s="24"/>
      <c r="C88" s="59"/>
      <c r="D88" s="24"/>
      <c r="E88" s="59"/>
      <c r="F88" s="24"/>
      <c r="G88" s="24"/>
      <c r="H88" s="24"/>
      <c r="I88" s="24"/>
      <c r="J88" s="24"/>
      <c r="K88" s="24"/>
    </row>
    <row r="89" spans="1:11" ht="15.75" customHeight="1">
      <c r="A89" s="59"/>
      <c r="B89" s="24"/>
      <c r="C89" s="59"/>
      <c r="D89" s="24"/>
      <c r="E89" s="59"/>
      <c r="F89" s="24"/>
      <c r="G89" s="24"/>
      <c r="H89" s="24"/>
      <c r="I89" s="24"/>
      <c r="J89" s="24"/>
      <c r="K89" s="24"/>
    </row>
    <row r="90" spans="1:11" ht="15.75" customHeight="1">
      <c r="A90" s="59"/>
      <c r="B90" s="24"/>
      <c r="C90" s="59"/>
      <c r="D90" s="24"/>
      <c r="E90" s="59"/>
      <c r="F90" s="24"/>
      <c r="G90" s="24"/>
      <c r="H90" s="24"/>
      <c r="I90" s="24"/>
      <c r="J90" s="24"/>
      <c r="K90" s="24"/>
    </row>
    <row r="91" spans="1:11" ht="15.75" customHeight="1">
      <c r="A91" s="59"/>
      <c r="B91" s="24"/>
      <c r="C91" s="59"/>
      <c r="D91" s="24"/>
      <c r="E91" s="59"/>
      <c r="F91" s="24"/>
      <c r="G91" s="24"/>
      <c r="H91" s="24"/>
      <c r="I91" s="24"/>
      <c r="J91" s="24"/>
      <c r="K91" s="24"/>
    </row>
    <row r="92" spans="1:11" ht="15.75" customHeight="1">
      <c r="A92" s="59"/>
      <c r="B92" s="24"/>
      <c r="C92" s="59"/>
      <c r="D92" s="24"/>
      <c r="E92" s="59"/>
      <c r="F92" s="24"/>
      <c r="G92" s="24"/>
      <c r="H92" s="24"/>
      <c r="I92" s="24"/>
      <c r="J92" s="24"/>
      <c r="K92" s="24"/>
    </row>
    <row r="93" spans="1:11" ht="15.75" customHeight="1">
      <c r="A93" s="59"/>
      <c r="B93" s="24"/>
      <c r="C93" s="59"/>
      <c r="D93" s="24"/>
      <c r="E93" s="59"/>
      <c r="F93" s="24"/>
      <c r="G93" s="24"/>
      <c r="H93" s="24"/>
      <c r="I93" s="24"/>
      <c r="J93" s="24"/>
      <c r="K93" s="24"/>
    </row>
    <row r="94" spans="1:11" ht="15.75" customHeight="1">
      <c r="A94" s="59"/>
      <c r="B94" s="24"/>
      <c r="C94" s="59"/>
      <c r="D94" s="24"/>
      <c r="E94" s="59"/>
      <c r="F94" s="24"/>
      <c r="G94" s="24"/>
      <c r="H94" s="24"/>
      <c r="I94" s="24"/>
      <c r="J94" s="24"/>
      <c r="K94" s="24"/>
    </row>
    <row r="95" spans="1:11" ht="15.75" customHeight="1">
      <c r="A95" s="59"/>
      <c r="B95" s="24"/>
      <c r="C95" s="59"/>
      <c r="D95" s="24"/>
      <c r="E95" s="59"/>
      <c r="F95" s="24"/>
      <c r="G95" s="24"/>
      <c r="H95" s="24"/>
      <c r="I95" s="24"/>
      <c r="J95" s="24"/>
      <c r="K95" s="24"/>
    </row>
    <row r="96" spans="1:11" ht="15.75" customHeight="1">
      <c r="A96" s="59"/>
      <c r="B96" s="24"/>
      <c r="C96" s="59"/>
      <c r="D96" s="24"/>
      <c r="E96" s="59"/>
      <c r="F96" s="24"/>
      <c r="G96" s="24"/>
      <c r="H96" s="24"/>
      <c r="I96" s="24"/>
      <c r="J96" s="24"/>
      <c r="K96" s="24"/>
    </row>
    <row r="97" spans="1:11" ht="15.75" customHeight="1">
      <c r="A97" s="59"/>
      <c r="B97" s="24"/>
      <c r="C97" s="59"/>
      <c r="D97" s="24"/>
      <c r="E97" s="59"/>
      <c r="F97" s="24"/>
      <c r="G97" s="24"/>
      <c r="H97" s="24"/>
      <c r="I97" s="24"/>
      <c r="J97" s="24"/>
      <c r="K97" s="24"/>
    </row>
    <row r="98" spans="1:11" ht="15.75" customHeight="1">
      <c r="A98" s="59"/>
      <c r="B98" s="24"/>
      <c r="C98" s="59"/>
      <c r="D98" s="24"/>
      <c r="E98" s="59"/>
      <c r="F98" s="24"/>
      <c r="G98" s="24"/>
      <c r="H98" s="24"/>
      <c r="I98" s="24"/>
      <c r="J98" s="24"/>
      <c r="K98" s="24"/>
    </row>
    <row r="99" spans="1:11" ht="15.75" customHeight="1">
      <c r="A99" s="59"/>
      <c r="B99" s="24"/>
      <c r="C99" s="59"/>
      <c r="D99" s="24"/>
      <c r="E99" s="59"/>
      <c r="F99" s="24"/>
      <c r="G99" s="24"/>
      <c r="H99" s="24"/>
      <c r="I99" s="24"/>
      <c r="J99" s="24"/>
      <c r="K99" s="24"/>
    </row>
    <row r="100" spans="1:11" ht="15.75" customHeight="1">
      <c r="A100" s="59"/>
      <c r="B100" s="24"/>
      <c r="C100" s="59"/>
      <c r="D100" s="24"/>
      <c r="E100" s="59"/>
      <c r="F100" s="24"/>
      <c r="G100" s="24"/>
      <c r="H100" s="24"/>
      <c r="I100" s="24"/>
      <c r="J100" s="24"/>
      <c r="K100" s="24"/>
    </row>
  </sheetData>
  <phoneticPr fontId="16" type="noConversion"/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workbookViewId="0">
      <selection activeCell="H6" sqref="H6"/>
    </sheetView>
  </sheetViews>
  <sheetFormatPr defaultColWidth="12.6640625" defaultRowHeight="15" customHeight="1"/>
  <cols>
    <col min="1" max="1" width="7.6640625" customWidth="1"/>
    <col min="2" max="10" width="4.109375" customWidth="1"/>
    <col min="11" max="11" width="5.33203125" customWidth="1"/>
    <col min="12" max="16" width="4.109375" customWidth="1"/>
    <col min="17" max="17" width="2.88671875" customWidth="1"/>
    <col min="18" max="18" width="4.77734375" hidden="1" customWidth="1"/>
    <col min="19" max="19" width="3.6640625" hidden="1" customWidth="1"/>
    <col min="20" max="20" width="11.109375" customWidth="1"/>
  </cols>
  <sheetData>
    <row r="1" spans="1:20" ht="16.5" customHeight="1">
      <c r="A1" s="112" t="s">
        <v>0</v>
      </c>
      <c r="B1" s="103"/>
      <c r="C1" s="103"/>
      <c r="D1" s="103"/>
      <c r="E1" s="103"/>
      <c r="F1" s="103"/>
      <c r="G1" s="103"/>
      <c r="H1" s="113"/>
      <c r="I1" s="117" t="s">
        <v>254</v>
      </c>
      <c r="J1" s="103"/>
      <c r="K1" s="103"/>
      <c r="L1" s="103"/>
      <c r="M1" s="103"/>
      <c r="N1" s="103"/>
      <c r="O1" s="103"/>
      <c r="P1" s="103"/>
      <c r="Q1" s="104"/>
      <c r="R1" s="1"/>
      <c r="S1" s="1"/>
    </row>
    <row r="2" spans="1:20" ht="16.5" customHeight="1">
      <c r="A2" s="114" t="s">
        <v>3</v>
      </c>
      <c r="B2" s="91" t="s">
        <v>4</v>
      </c>
      <c r="C2" s="116"/>
      <c r="D2" s="116"/>
      <c r="E2" s="92"/>
      <c r="F2" s="2" t="s">
        <v>2</v>
      </c>
      <c r="G2" s="91" t="s">
        <v>5</v>
      </c>
      <c r="H2" s="116"/>
      <c r="I2" s="92"/>
      <c r="J2" s="2" t="s">
        <v>6</v>
      </c>
      <c r="K2" s="125" t="s">
        <v>7</v>
      </c>
      <c r="L2" s="90"/>
      <c r="M2" s="128"/>
      <c r="N2" s="99"/>
      <c r="O2" s="99"/>
      <c r="P2" s="99"/>
      <c r="Q2" s="100"/>
      <c r="R2" s="1" t="s">
        <v>9</v>
      </c>
      <c r="S2" s="1">
        <v>1</v>
      </c>
    </row>
    <row r="3" spans="1:20" ht="16.5" customHeight="1">
      <c r="A3" s="115"/>
      <c r="B3" s="4"/>
      <c r="C3" s="4"/>
      <c r="D3" s="4"/>
      <c r="E3" s="4"/>
      <c r="F3" s="5"/>
      <c r="G3" s="6"/>
      <c r="H3" s="7"/>
      <c r="I3" s="7"/>
      <c r="J3" s="7"/>
      <c r="K3" s="126"/>
      <c r="L3" s="127"/>
      <c r="M3" s="82"/>
      <c r="N3" s="78"/>
      <c r="O3" s="78"/>
      <c r="P3" s="78"/>
      <c r="Q3" s="86"/>
      <c r="R3" s="1" t="s">
        <v>11</v>
      </c>
      <c r="S3" s="1">
        <v>2</v>
      </c>
    </row>
    <row r="4" spans="1:20" ht="16.5" customHeight="1">
      <c r="A4" s="182" t="s">
        <v>13</v>
      </c>
      <c r="B4" s="178"/>
      <c r="C4" s="183"/>
      <c r="D4" s="103"/>
      <c r="E4" s="103"/>
      <c r="F4" s="113"/>
      <c r="G4" s="177" t="s">
        <v>255</v>
      </c>
      <c r="H4" s="178"/>
      <c r="I4" s="179" t="str">
        <f>IF(ISBLANK(M2),"",IF(M2="社務款",1,IF(M2="專案款",1,IF(M2="補助款",1,IF(M2="特別款",1,IF(M2="基金-獎學金",1,IF(C4&gt;=100000,0.7,0.5)))))))</f>
        <v/>
      </c>
      <c r="J4" s="180"/>
      <c r="K4" s="178"/>
      <c r="L4" s="177" t="s">
        <v>256</v>
      </c>
      <c r="M4" s="178"/>
      <c r="N4" s="181" t="str">
        <f>IF(ISBLANK(C4),"",C4*I4)</f>
        <v/>
      </c>
      <c r="O4" s="103"/>
      <c r="P4" s="103"/>
      <c r="Q4" s="104"/>
      <c r="R4" s="1" t="s">
        <v>21</v>
      </c>
      <c r="S4" s="1">
        <v>3</v>
      </c>
    </row>
    <row r="5" spans="1:20" ht="16.5" customHeight="1">
      <c r="A5" s="89" t="s">
        <v>257</v>
      </c>
      <c r="B5" s="90"/>
      <c r="C5" s="60" t="s">
        <v>24</v>
      </c>
      <c r="D5" s="60" t="s">
        <v>25</v>
      </c>
      <c r="E5" s="60" t="s">
        <v>26</v>
      </c>
      <c r="F5" s="60" t="s">
        <v>27</v>
      </c>
      <c r="G5" s="60" t="s">
        <v>24</v>
      </c>
      <c r="H5" s="60" t="s">
        <v>25</v>
      </c>
      <c r="I5" s="60" t="s">
        <v>28</v>
      </c>
      <c r="J5" s="87" t="s">
        <v>29</v>
      </c>
      <c r="K5" s="98"/>
      <c r="L5" s="99"/>
      <c r="M5" s="90"/>
      <c r="N5" s="87" t="s">
        <v>30</v>
      </c>
      <c r="O5" s="98"/>
      <c r="P5" s="99"/>
      <c r="Q5" s="100"/>
      <c r="R5" s="1" t="s">
        <v>22</v>
      </c>
      <c r="S5" s="1"/>
    </row>
    <row r="6" spans="1:20" ht="16.5" customHeight="1">
      <c r="A6" s="77"/>
      <c r="B6" s="79"/>
      <c r="C6" s="61" t="str">
        <f t="shared" ref="C6:I6" si="0">TRIM(MID(REPT(" ",7-LEN(TEXT($N$4,"0.")))&amp;SUBSTITUTE(TEXT($N$4,"$0"),".",""),COLUMN(A:G),1))</f>
        <v/>
      </c>
      <c r="D6" s="61" t="str">
        <f t="shared" si="0"/>
        <v/>
      </c>
      <c r="E6" s="61" t="str">
        <f t="shared" si="0"/>
        <v/>
      </c>
      <c r="F6" s="61" t="str">
        <f t="shared" si="0"/>
        <v/>
      </c>
      <c r="G6" s="61" t="str">
        <f t="shared" si="0"/>
        <v/>
      </c>
      <c r="H6" s="61" t="str">
        <f t="shared" si="0"/>
        <v/>
      </c>
      <c r="I6" s="61" t="str">
        <f t="shared" si="0"/>
        <v/>
      </c>
      <c r="J6" s="88"/>
      <c r="K6" s="82"/>
      <c r="L6" s="78"/>
      <c r="M6" s="79"/>
      <c r="N6" s="88"/>
      <c r="O6" s="82"/>
      <c r="P6" s="78"/>
      <c r="Q6" s="86"/>
      <c r="R6" s="1" t="s">
        <v>31</v>
      </c>
      <c r="S6" s="1"/>
    </row>
    <row r="7" spans="1:20" ht="16.5" customHeight="1">
      <c r="A7" s="105"/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6"/>
      <c r="R7" s="1" t="s">
        <v>258</v>
      </c>
      <c r="S7" s="1"/>
    </row>
    <row r="8" spans="1:20" ht="16.5" customHeight="1">
      <c r="A8" s="102" t="str">
        <f>IF(C4&gt;0,"預支　金額：　" &amp;TEXT(N4,"[DBNum2]G/通用格式") &amp; "　元整　(大寫)","核銷　金額：            佰            拾            萬            仟            佰            拾            元整（大寫）")</f>
        <v>核銷　金額：            佰            拾            萬            仟            佰            拾            元整（大寫）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4"/>
      <c r="R8" s="1"/>
      <c r="S8" s="1"/>
    </row>
    <row r="9" spans="1:20" ht="16.5" customHeight="1">
      <c r="A9" s="120" t="s">
        <v>259</v>
      </c>
      <c r="B9" s="116"/>
      <c r="C9" s="116"/>
      <c r="D9" s="116"/>
      <c r="E9" s="116"/>
      <c r="F9" s="116"/>
      <c r="G9" s="116"/>
      <c r="H9" s="172"/>
      <c r="I9" s="119" t="s">
        <v>33</v>
      </c>
      <c r="J9" s="116"/>
      <c r="K9" s="116"/>
      <c r="L9" s="116"/>
      <c r="M9" s="116"/>
      <c r="N9" s="116"/>
      <c r="O9" s="116"/>
      <c r="P9" s="116"/>
      <c r="Q9" s="173"/>
      <c r="R9" s="1"/>
      <c r="S9" s="1"/>
      <c r="T9" s="62"/>
    </row>
    <row r="10" spans="1:20" ht="16.5" customHeight="1">
      <c r="A10" s="72"/>
      <c r="B10" s="73"/>
      <c r="C10" s="73"/>
      <c r="D10" s="73"/>
      <c r="E10" s="73"/>
      <c r="F10" s="73"/>
      <c r="G10" s="73"/>
      <c r="H10" s="174"/>
      <c r="I10" s="189"/>
      <c r="J10" s="73"/>
      <c r="K10" s="73"/>
      <c r="L10" s="73"/>
      <c r="M10" s="73"/>
      <c r="N10" s="73"/>
      <c r="O10" s="73"/>
      <c r="P10" s="73"/>
      <c r="Q10" s="84"/>
      <c r="R10" s="1"/>
      <c r="S10" s="1"/>
    </row>
    <row r="11" spans="1:20" ht="16.5" customHeight="1">
      <c r="A11" s="75"/>
      <c r="B11" s="66"/>
      <c r="C11" s="66"/>
      <c r="D11" s="66"/>
      <c r="E11" s="66"/>
      <c r="F11" s="66"/>
      <c r="G11" s="66"/>
      <c r="H11" s="175"/>
      <c r="I11" s="186"/>
      <c r="J11" s="66"/>
      <c r="K11" s="66"/>
      <c r="L11" s="66"/>
      <c r="M11" s="66"/>
      <c r="N11" s="66"/>
      <c r="O11" s="66"/>
      <c r="P11" s="66"/>
      <c r="Q11" s="85"/>
      <c r="R11" s="1"/>
      <c r="S11" s="1"/>
    </row>
    <row r="12" spans="1:20" ht="16.5" customHeight="1">
      <c r="A12" s="77"/>
      <c r="B12" s="78"/>
      <c r="C12" s="78"/>
      <c r="D12" s="78"/>
      <c r="E12" s="78"/>
      <c r="F12" s="78"/>
      <c r="G12" s="78"/>
      <c r="H12" s="176"/>
      <c r="I12" s="187"/>
      <c r="J12" s="78"/>
      <c r="K12" s="78"/>
      <c r="L12" s="78"/>
      <c r="M12" s="78"/>
      <c r="N12" s="78"/>
      <c r="O12" s="78"/>
      <c r="P12" s="78"/>
      <c r="Q12" s="86"/>
      <c r="R12" s="1"/>
      <c r="S12" s="1"/>
    </row>
    <row r="13" spans="1:20" ht="16.5" customHeight="1">
      <c r="A13" s="129" t="s">
        <v>34</v>
      </c>
      <c r="B13" s="116"/>
      <c r="C13" s="116"/>
      <c r="D13" s="116"/>
      <c r="E13" s="172"/>
      <c r="F13" s="184" t="s">
        <v>35</v>
      </c>
      <c r="G13" s="116"/>
      <c r="H13" s="116"/>
      <c r="I13" s="116"/>
      <c r="J13" s="116"/>
      <c r="K13" s="172"/>
      <c r="L13" s="190" t="s">
        <v>36</v>
      </c>
      <c r="M13" s="116"/>
      <c r="N13" s="116"/>
      <c r="O13" s="116"/>
      <c r="P13" s="116"/>
      <c r="Q13" s="110"/>
      <c r="R13" s="1"/>
      <c r="S13" s="1"/>
    </row>
    <row r="14" spans="1:20" ht="16.5" customHeight="1">
      <c r="A14" s="72"/>
      <c r="B14" s="73"/>
      <c r="C14" s="73"/>
      <c r="D14" s="73"/>
      <c r="E14" s="174"/>
      <c r="F14" s="185"/>
      <c r="G14" s="73"/>
      <c r="H14" s="73"/>
      <c r="I14" s="73"/>
      <c r="J14" s="73"/>
      <c r="K14" s="174"/>
      <c r="L14" s="188"/>
      <c r="M14" s="73"/>
      <c r="N14" s="73"/>
      <c r="O14" s="73"/>
      <c r="P14" s="73"/>
      <c r="Q14" s="84"/>
      <c r="R14" s="1"/>
      <c r="S14" s="1"/>
    </row>
    <row r="15" spans="1:20" ht="16.5" customHeight="1">
      <c r="A15" s="75"/>
      <c r="B15" s="66"/>
      <c r="C15" s="66"/>
      <c r="D15" s="66"/>
      <c r="E15" s="175"/>
      <c r="F15" s="186"/>
      <c r="G15" s="66"/>
      <c r="H15" s="66"/>
      <c r="I15" s="66"/>
      <c r="J15" s="66"/>
      <c r="K15" s="175"/>
      <c r="L15" s="186"/>
      <c r="M15" s="66"/>
      <c r="N15" s="66"/>
      <c r="O15" s="66"/>
      <c r="P15" s="66"/>
      <c r="Q15" s="85"/>
      <c r="R15" s="1"/>
      <c r="S15" s="1"/>
    </row>
    <row r="16" spans="1:20" ht="16.5" customHeight="1">
      <c r="A16" s="77"/>
      <c r="B16" s="78"/>
      <c r="C16" s="78"/>
      <c r="D16" s="78"/>
      <c r="E16" s="176"/>
      <c r="F16" s="187"/>
      <c r="G16" s="78"/>
      <c r="H16" s="78"/>
      <c r="I16" s="78"/>
      <c r="J16" s="78"/>
      <c r="K16" s="176"/>
      <c r="L16" s="187"/>
      <c r="M16" s="78"/>
      <c r="N16" s="78"/>
      <c r="O16" s="78"/>
      <c r="P16" s="78"/>
      <c r="Q16" s="86"/>
      <c r="R16" s="1"/>
      <c r="S16" s="1"/>
    </row>
    <row r="17" spans="1:19" ht="16.5" customHeight="1">
      <c r="A17" s="71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1"/>
      <c r="S17" s="1"/>
    </row>
    <row r="18" spans="1:19" ht="16.5" customHeight="1">
      <c r="A18" s="69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1"/>
      <c r="S18" s="1"/>
    </row>
    <row r="19" spans="1:19" ht="16.5" customHeight="1">
      <c r="A19" s="65" t="s">
        <v>37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1"/>
      <c r="S19" s="1"/>
    </row>
    <row r="20" spans="1:19" ht="16.5" customHeight="1">
      <c r="A20" s="65" t="s">
        <v>38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1"/>
      <c r="S20" s="1"/>
    </row>
    <row r="21" spans="1:19" ht="16.5" customHeight="1">
      <c r="A21" s="65" t="s">
        <v>39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1"/>
      <c r="S21" s="1"/>
    </row>
    <row r="22" spans="1:19" ht="16.5" customHeight="1">
      <c r="A22" s="65" t="s">
        <v>40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1"/>
      <c r="S22" s="1"/>
    </row>
    <row r="23" spans="1:19" ht="16.5" customHeight="1">
      <c r="A23" s="65" t="s">
        <v>41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1"/>
      <c r="S23" s="1"/>
    </row>
    <row r="24" spans="1:19" ht="16.5" customHeight="1">
      <c r="A24" s="65" t="s">
        <v>42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1"/>
      <c r="S24" s="1"/>
    </row>
    <row r="25" spans="1:19" ht="16.5" customHeight="1">
      <c r="A25" s="65" t="s">
        <v>43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1"/>
      <c r="S25" s="1"/>
    </row>
    <row r="26" spans="1:19" ht="16.5" customHeight="1">
      <c r="A26" s="65" t="s">
        <v>44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1"/>
      <c r="S26" s="1"/>
    </row>
    <row r="27" spans="1:19" ht="16.5" customHeight="1">
      <c r="A27" s="65" t="s">
        <v>45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1"/>
      <c r="S27" s="1"/>
    </row>
    <row r="28" spans="1:19" ht="16.5" customHeight="1">
      <c r="A28" s="65" t="s">
        <v>46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1"/>
      <c r="S28" s="1"/>
    </row>
    <row r="29" spans="1:19" ht="16.5" customHeight="1">
      <c r="A29" s="65" t="s">
        <v>47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1"/>
      <c r="S29" s="1"/>
    </row>
    <row r="30" spans="1:19" ht="16.5" customHeight="1">
      <c r="A30" s="65" t="s">
        <v>48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1"/>
      <c r="S30" s="1"/>
    </row>
    <row r="31" spans="1:19" ht="16.5" customHeight="1">
      <c r="A31" s="65" t="s">
        <v>49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1"/>
      <c r="S31" s="1"/>
    </row>
    <row r="32" spans="1:19" ht="16.5" customHeight="1">
      <c r="A32" s="83" t="s">
        <v>50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1"/>
      <c r="S32" s="1"/>
    </row>
    <row r="33" spans="1:19" ht="16.5" customHeight="1">
      <c r="A33" s="83" t="s">
        <v>51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1"/>
      <c r="S33" s="1"/>
    </row>
    <row r="34" spans="1:19" ht="16.5" customHeight="1">
      <c r="A34" s="83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1"/>
      <c r="S34" s="1"/>
    </row>
    <row r="35" spans="1:19" ht="16.5" customHeight="1">
      <c r="A35" s="7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1"/>
      <c r="S35" s="1"/>
    </row>
    <row r="36" spans="1:19" ht="16.5" customHeight="1">
      <c r="A36" s="7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1"/>
      <c r="S36" s="1"/>
    </row>
    <row r="37" spans="1:19" ht="16.5" customHeight="1">
      <c r="A37" s="7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1"/>
      <c r="S37" s="1"/>
    </row>
    <row r="38" spans="1:19" ht="16.5" customHeight="1">
      <c r="A38" s="7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1"/>
      <c r="S38" s="1"/>
    </row>
    <row r="39" spans="1:19" ht="16.5" customHeight="1">
      <c r="A39" s="7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1"/>
      <c r="S39" s="1"/>
    </row>
    <row r="40" spans="1:19" ht="16.5" customHeight="1">
      <c r="A40" s="7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1"/>
      <c r="S40" s="1"/>
    </row>
    <row r="41" spans="1:19" ht="16.5" customHeight="1">
      <c r="A41" s="7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1"/>
      <c r="S41" s="1"/>
    </row>
    <row r="42" spans="1:19" ht="16.5" customHeight="1">
      <c r="A42" s="71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1"/>
      <c r="S42" s="1"/>
    </row>
    <row r="43" spans="1:19" ht="16.5" customHeight="1">
      <c r="A43" s="71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1"/>
      <c r="S43" s="1"/>
    </row>
    <row r="44" spans="1:19" ht="16.5" customHeight="1">
      <c r="A44" s="71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1"/>
      <c r="S44" s="1"/>
    </row>
    <row r="45" spans="1:19" ht="16.5" customHeight="1">
      <c r="A45" s="71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1"/>
      <c r="S45" s="1"/>
    </row>
    <row r="46" spans="1:19" ht="16.5" customHeight="1">
      <c r="A46" s="71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1"/>
      <c r="S46" s="1"/>
    </row>
    <row r="47" spans="1:19" ht="16.5" customHeight="1">
      <c r="A47" s="71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1"/>
      <c r="S47" s="1"/>
    </row>
    <row r="48" spans="1:19" ht="16.5" customHeight="1">
      <c r="A48" s="71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1"/>
      <c r="S48" s="1"/>
    </row>
    <row r="49" spans="1:19" ht="16.5" customHeight="1">
      <c r="A49" s="71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1"/>
      <c r="S49" s="1"/>
    </row>
    <row r="50" spans="1:19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</sheetData>
  <mergeCells count="63">
    <mergeCell ref="A17:Q17"/>
    <mergeCell ref="A28:Q28"/>
    <mergeCell ref="A29:Q29"/>
    <mergeCell ref="A23:Q23"/>
    <mergeCell ref="A24:Q24"/>
    <mergeCell ref="A18:Q18"/>
    <mergeCell ref="A27:Q27"/>
    <mergeCell ref="A19:Q19"/>
    <mergeCell ref="A20:Q20"/>
    <mergeCell ref="A25:Q25"/>
    <mergeCell ref="A26:Q26"/>
    <mergeCell ref="A31:Q31"/>
    <mergeCell ref="A21:Q21"/>
    <mergeCell ref="A22:Q22"/>
    <mergeCell ref="A30:Q30"/>
    <mergeCell ref="A49:Q49"/>
    <mergeCell ref="A44:Q44"/>
    <mergeCell ref="A45:Q45"/>
    <mergeCell ref="A46:Q46"/>
    <mergeCell ref="A47:Q47"/>
    <mergeCell ref="A48:Q48"/>
    <mergeCell ref="A36:Q36"/>
    <mergeCell ref="A37:Q37"/>
    <mergeCell ref="A35:Q35"/>
    <mergeCell ref="A38:Q38"/>
    <mergeCell ref="A34:Q34"/>
    <mergeCell ref="A33:Q33"/>
    <mergeCell ref="A32:Q32"/>
    <mergeCell ref="A43:Q43"/>
    <mergeCell ref="A39:Q39"/>
    <mergeCell ref="A40:Q40"/>
    <mergeCell ref="A41:Q41"/>
    <mergeCell ref="A42:Q42"/>
    <mergeCell ref="A5:B6"/>
    <mergeCell ref="L14:Q16"/>
    <mergeCell ref="A10:H12"/>
    <mergeCell ref="I10:Q12"/>
    <mergeCell ref="J5:J6"/>
    <mergeCell ref="L13:Q13"/>
    <mergeCell ref="A1:H1"/>
    <mergeCell ref="I1:Q1"/>
    <mergeCell ref="L4:M4"/>
    <mergeCell ref="G4:H4"/>
    <mergeCell ref="I4:K4"/>
    <mergeCell ref="N4:Q4"/>
    <mergeCell ref="A4:B4"/>
    <mergeCell ref="C4:F4"/>
    <mergeCell ref="A9:H9"/>
    <mergeCell ref="I9:Q9"/>
    <mergeCell ref="A14:E16"/>
    <mergeCell ref="A13:E13"/>
    <mergeCell ref="A2:A3"/>
    <mergeCell ref="B2:E2"/>
    <mergeCell ref="G2:I2"/>
    <mergeCell ref="K2:L3"/>
    <mergeCell ref="M2:Q3"/>
    <mergeCell ref="O5:Q6"/>
    <mergeCell ref="K5:M6"/>
    <mergeCell ref="N5:N6"/>
    <mergeCell ref="F13:K13"/>
    <mergeCell ref="F14:K16"/>
    <mergeCell ref="A7:Q7"/>
    <mergeCell ref="A8:Q8"/>
  </mergeCells>
  <phoneticPr fontId="16" type="noConversion"/>
  <dataValidations count="4">
    <dataValidation type="decimal" allowBlank="1" showInputMessage="1" showErrorMessage="1" prompt="輸入．金額 - 輸入法定預算" sqref="C4">
      <formula1>1</formula1>
      <formula2>3000000</formula2>
    </dataValidation>
    <dataValidation type="list" allowBlank="1" showInputMessage="1" showErrorMessage="1" prompt="輸入．學期 - 請輸入學期_x000a_1 為上學期_x000a_2 為下學期" sqref="E3">
      <formula1>$S$2:$S$3</formula1>
    </dataValidation>
    <dataValidation type="list" allowBlank="1" showInputMessage="1" prompt="輸入．下拉選單 - 請輸入或下拉選擇_x000a__x000a_活動款部分請輸入申請之完整活動名稱_x000a__x000a_社務款、專案款、補助款、特別款請直接下拉選取" sqref="M2">
      <formula1>$R$2:$R$7</formula1>
    </dataValidation>
    <dataValidation type="list" allowBlank="1" showInputMessage="1" showErrorMessage="1" prompt="輸入．時間 - 請輸入_x000a_1 為期初法定預算_x000a_2 為期中法定預算_x000a_3 為專案法定預算" sqref="F3">
      <formula1>$S$2:$S$4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portrait"/>
  <headerFooter>
    <oddFooter>&amp;L 學生行政中心-總務部 製&amp;R&amp;A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tabSelected="1" workbookViewId="0">
      <selection sqref="A1:H1"/>
    </sheetView>
  </sheetViews>
  <sheetFormatPr defaultColWidth="12.6640625" defaultRowHeight="15" customHeight="1"/>
  <cols>
    <col min="1" max="1" width="7.6640625" customWidth="1"/>
    <col min="2" max="10" width="4.109375" customWidth="1"/>
    <col min="11" max="11" width="4.33203125" customWidth="1"/>
    <col min="12" max="16" width="4.109375" customWidth="1"/>
    <col min="17" max="17" width="4" customWidth="1"/>
    <col min="18" max="20" width="6.77734375" hidden="1" customWidth="1"/>
    <col min="21" max="21" width="0.109375" hidden="1" customWidth="1"/>
    <col min="22" max="22" width="0.6640625" hidden="1" customWidth="1"/>
  </cols>
  <sheetData>
    <row r="1" spans="1:22" ht="16.5" customHeight="1">
      <c r="A1" s="112" t="s">
        <v>0</v>
      </c>
      <c r="B1" s="103"/>
      <c r="C1" s="103"/>
      <c r="D1" s="103"/>
      <c r="E1" s="103"/>
      <c r="F1" s="103"/>
      <c r="G1" s="103"/>
      <c r="H1" s="113"/>
      <c r="I1" s="117" t="s">
        <v>260</v>
      </c>
      <c r="J1" s="103"/>
      <c r="K1" s="103"/>
      <c r="L1" s="103"/>
      <c r="M1" s="103"/>
      <c r="N1" s="103"/>
      <c r="O1" s="103"/>
      <c r="P1" s="103"/>
      <c r="Q1" s="104"/>
      <c r="R1" s="1"/>
      <c r="S1" s="1"/>
      <c r="T1" s="1"/>
      <c r="U1" s="1"/>
      <c r="V1" s="1"/>
    </row>
    <row r="2" spans="1:22" ht="16.5" customHeight="1">
      <c r="A2" s="114" t="s">
        <v>3</v>
      </c>
      <c r="B2" s="91" t="s">
        <v>4</v>
      </c>
      <c r="C2" s="116"/>
      <c r="D2" s="116"/>
      <c r="E2" s="92"/>
      <c r="F2" s="2" t="s">
        <v>2</v>
      </c>
      <c r="G2" s="91" t="s">
        <v>5</v>
      </c>
      <c r="H2" s="116"/>
      <c r="I2" s="92"/>
      <c r="J2" s="2" t="s">
        <v>6</v>
      </c>
      <c r="K2" s="125" t="s">
        <v>7</v>
      </c>
      <c r="L2" s="90"/>
      <c r="M2" s="128"/>
      <c r="N2" s="99"/>
      <c r="O2" s="99"/>
      <c r="P2" s="99"/>
      <c r="Q2" s="100"/>
      <c r="R2" s="1" t="s">
        <v>8</v>
      </c>
      <c r="S2" s="1" t="s">
        <v>9</v>
      </c>
      <c r="T2" s="1">
        <v>1</v>
      </c>
      <c r="U2" s="3" t="s">
        <v>10</v>
      </c>
      <c r="V2" s="1">
        <v>0</v>
      </c>
    </row>
    <row r="3" spans="1:22" ht="16.5" customHeight="1">
      <c r="A3" s="115"/>
      <c r="B3" s="4"/>
      <c r="C3" s="4"/>
      <c r="D3" s="4"/>
      <c r="E3" s="4"/>
      <c r="F3" s="5"/>
      <c r="G3" s="6"/>
      <c r="H3" s="7"/>
      <c r="I3" s="7"/>
      <c r="J3" s="7"/>
      <c r="K3" s="126"/>
      <c r="L3" s="127"/>
      <c r="M3" s="82"/>
      <c r="N3" s="78"/>
      <c r="O3" s="78"/>
      <c r="P3" s="78"/>
      <c r="Q3" s="86"/>
      <c r="R3" s="1">
        <f>B7*1000000+C7*100000+D7*10000+E7*1000+F7*100+G7*10+H7</f>
        <v>0</v>
      </c>
      <c r="S3" s="1" t="s">
        <v>11</v>
      </c>
      <c r="T3" s="1">
        <v>2</v>
      </c>
      <c r="U3" s="1"/>
      <c r="V3" s="1">
        <v>1</v>
      </c>
    </row>
    <row r="4" spans="1:22" ht="16.5" customHeight="1">
      <c r="A4" s="93" t="s">
        <v>12</v>
      </c>
      <c r="B4" s="91" t="s">
        <v>13</v>
      </c>
      <c r="C4" s="92"/>
      <c r="D4" s="91" t="s">
        <v>14</v>
      </c>
      <c r="E4" s="92"/>
      <c r="F4" s="91" t="s">
        <v>15</v>
      </c>
      <c r="G4" s="92"/>
      <c r="H4" s="111" t="s">
        <v>16</v>
      </c>
      <c r="I4" s="92"/>
      <c r="J4" s="91" t="s">
        <v>17</v>
      </c>
      <c r="K4" s="92"/>
      <c r="L4" s="91" t="s">
        <v>18</v>
      </c>
      <c r="M4" s="92"/>
      <c r="N4" s="91" t="s">
        <v>19</v>
      </c>
      <c r="O4" s="92"/>
      <c r="P4" s="109" t="s">
        <v>20</v>
      </c>
      <c r="Q4" s="110"/>
      <c r="R4" s="1"/>
      <c r="S4" s="1" t="s">
        <v>21</v>
      </c>
      <c r="T4" s="1">
        <v>3</v>
      </c>
      <c r="U4" s="1"/>
      <c r="V4" s="1">
        <v>2</v>
      </c>
    </row>
    <row r="5" spans="1:22" ht="16.5" customHeight="1">
      <c r="A5" s="94"/>
      <c r="B5" s="95"/>
      <c r="C5" s="96"/>
      <c r="D5" s="95"/>
      <c r="E5" s="96"/>
      <c r="F5" s="95"/>
      <c r="G5" s="96"/>
      <c r="H5" s="95"/>
      <c r="I5" s="96"/>
      <c r="J5" s="95"/>
      <c r="K5" s="96"/>
      <c r="L5" s="95"/>
      <c r="M5" s="96"/>
      <c r="N5" s="95"/>
      <c r="O5" s="96"/>
      <c r="P5" s="107"/>
      <c r="Q5" s="108"/>
      <c r="R5" s="1"/>
      <c r="S5" s="1" t="s">
        <v>22</v>
      </c>
      <c r="T5" s="1"/>
      <c r="U5" s="1"/>
      <c r="V5" s="1">
        <v>3</v>
      </c>
    </row>
    <row r="6" spans="1:22" ht="16.5" customHeight="1">
      <c r="A6" s="114" t="s">
        <v>261</v>
      </c>
      <c r="B6" s="2" t="s">
        <v>24</v>
      </c>
      <c r="C6" s="2" t="s">
        <v>25</v>
      </c>
      <c r="D6" s="2" t="s">
        <v>26</v>
      </c>
      <c r="E6" s="2" t="s">
        <v>27</v>
      </c>
      <c r="F6" s="2" t="s">
        <v>24</v>
      </c>
      <c r="G6" s="2" t="s">
        <v>25</v>
      </c>
      <c r="H6" s="2" t="s">
        <v>28</v>
      </c>
      <c r="I6" s="125" t="s">
        <v>262</v>
      </c>
      <c r="J6" s="90"/>
      <c r="K6" s="2" t="s">
        <v>24</v>
      </c>
      <c r="L6" s="2" t="s">
        <v>25</v>
      </c>
      <c r="M6" s="2" t="s">
        <v>26</v>
      </c>
      <c r="N6" s="2" t="s">
        <v>27</v>
      </c>
      <c r="O6" s="2" t="s">
        <v>24</v>
      </c>
      <c r="P6" s="2" t="s">
        <v>25</v>
      </c>
      <c r="Q6" s="63" t="s">
        <v>28</v>
      </c>
      <c r="R6" s="1"/>
      <c r="S6" s="1"/>
      <c r="T6" s="1"/>
      <c r="U6" s="1"/>
      <c r="V6" s="1">
        <v>4</v>
      </c>
    </row>
    <row r="7" spans="1:22" ht="16.5" customHeight="1">
      <c r="A7" s="115"/>
      <c r="B7" s="9"/>
      <c r="C7" s="9"/>
      <c r="D7" s="9"/>
      <c r="E7" s="9"/>
      <c r="F7" s="9"/>
      <c r="G7" s="9"/>
      <c r="H7" s="9"/>
      <c r="I7" s="82"/>
      <c r="J7" s="79"/>
      <c r="K7" s="9"/>
      <c r="L7" s="9"/>
      <c r="M7" s="9"/>
      <c r="N7" s="9"/>
      <c r="O7" s="9"/>
      <c r="P7" s="9"/>
      <c r="Q7" s="64"/>
      <c r="R7" s="1"/>
      <c r="S7" s="1"/>
      <c r="T7" s="1"/>
      <c r="U7" s="1"/>
      <c r="V7" s="1">
        <v>5</v>
      </c>
    </row>
    <row r="8" spans="1:22" ht="16.5" customHeight="1">
      <c r="A8" s="182" t="s">
        <v>263</v>
      </c>
      <c r="B8" s="180"/>
      <c r="C8" s="178"/>
      <c r="D8" s="193"/>
      <c r="E8" s="90"/>
      <c r="F8" s="197" t="s">
        <v>78</v>
      </c>
      <c r="G8" s="192"/>
      <c r="H8" s="90"/>
      <c r="I8" s="197" t="s">
        <v>79</v>
      </c>
      <c r="J8" s="128"/>
      <c r="K8" s="90"/>
      <c r="L8" s="87" t="s">
        <v>80</v>
      </c>
      <c r="M8" s="87" t="s">
        <v>30</v>
      </c>
      <c r="N8" s="128"/>
      <c r="O8" s="99"/>
      <c r="P8" s="99"/>
      <c r="Q8" s="100"/>
      <c r="R8" s="1"/>
      <c r="S8" s="1"/>
      <c r="T8" s="1"/>
      <c r="U8" s="1"/>
      <c r="V8" s="1">
        <v>6</v>
      </c>
    </row>
    <row r="9" spans="1:22" ht="16.5" customHeight="1">
      <c r="A9" s="194" t="s">
        <v>264</v>
      </c>
      <c r="B9" s="195"/>
      <c r="C9" s="196"/>
      <c r="D9" s="78"/>
      <c r="E9" s="79"/>
      <c r="F9" s="88"/>
      <c r="G9" s="82"/>
      <c r="H9" s="79"/>
      <c r="I9" s="88"/>
      <c r="J9" s="82"/>
      <c r="K9" s="79"/>
      <c r="L9" s="88"/>
      <c r="M9" s="88"/>
      <c r="N9" s="82"/>
      <c r="O9" s="78"/>
      <c r="P9" s="78"/>
      <c r="Q9" s="86"/>
      <c r="R9" s="1"/>
      <c r="S9" s="1"/>
      <c r="T9" s="1"/>
      <c r="U9" s="1"/>
      <c r="V9" s="1">
        <v>7</v>
      </c>
    </row>
    <row r="10" spans="1:22" ht="16.5" customHeight="1">
      <c r="A10" s="105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6"/>
      <c r="R10" s="1"/>
      <c r="S10" s="1"/>
      <c r="T10" s="1"/>
      <c r="U10" s="1"/>
      <c r="V10" s="1">
        <v>8</v>
      </c>
    </row>
    <row r="11" spans="1:22" ht="16.5" customHeight="1">
      <c r="A11" s="102" t="str">
        <f>IF(R3&gt;0,"核銷　金額：　" &amp;TEXT(R3,"[DBNum2]G/通用格式") &amp; "　元整　(大寫)","核銷　金額：            佰            拾            萬            仟            佰            拾            元整（大寫）")</f>
        <v>核銷　金額：            佰            拾            萬            仟            佰            拾            元整（大寫）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4"/>
      <c r="R11" s="1"/>
      <c r="S11" s="1"/>
      <c r="T11" s="1"/>
      <c r="U11" s="1"/>
      <c r="V11" s="1">
        <v>9</v>
      </c>
    </row>
    <row r="12" spans="1:22" ht="16.5" customHeight="1">
      <c r="A12" s="120" t="s">
        <v>259</v>
      </c>
      <c r="B12" s="116"/>
      <c r="C12" s="116"/>
      <c r="D12" s="116"/>
      <c r="E12" s="116"/>
      <c r="F12" s="116"/>
      <c r="G12" s="116"/>
      <c r="H12" s="172"/>
      <c r="I12" s="198" t="s">
        <v>33</v>
      </c>
      <c r="J12" s="116"/>
      <c r="K12" s="116"/>
      <c r="L12" s="116"/>
      <c r="M12" s="116"/>
      <c r="N12" s="116"/>
      <c r="O12" s="116"/>
      <c r="P12" s="116"/>
      <c r="Q12" s="110"/>
      <c r="R12" s="1"/>
      <c r="S12" s="1"/>
      <c r="T12" s="1"/>
      <c r="U12" s="1"/>
      <c r="V12" s="1"/>
    </row>
    <row r="13" spans="1:22" ht="16.5" customHeight="1">
      <c r="A13" s="72"/>
      <c r="B13" s="73"/>
      <c r="C13" s="73"/>
      <c r="D13" s="73"/>
      <c r="E13" s="73"/>
      <c r="F13" s="73"/>
      <c r="G13" s="73"/>
      <c r="H13" s="174"/>
      <c r="I13" s="185"/>
      <c r="J13" s="73"/>
      <c r="K13" s="73"/>
      <c r="L13" s="73"/>
      <c r="M13" s="73"/>
      <c r="N13" s="73"/>
      <c r="O13" s="73"/>
      <c r="P13" s="73"/>
      <c r="Q13" s="84"/>
      <c r="R13" s="1"/>
      <c r="S13" s="1"/>
      <c r="T13" s="1"/>
      <c r="U13" s="1"/>
      <c r="V13" s="1"/>
    </row>
    <row r="14" spans="1:22" ht="16.5" customHeight="1">
      <c r="A14" s="75"/>
      <c r="B14" s="66"/>
      <c r="C14" s="66"/>
      <c r="D14" s="66"/>
      <c r="E14" s="66"/>
      <c r="F14" s="66"/>
      <c r="G14" s="66"/>
      <c r="H14" s="175"/>
      <c r="I14" s="186"/>
      <c r="J14" s="66"/>
      <c r="K14" s="66"/>
      <c r="L14" s="66"/>
      <c r="M14" s="66"/>
      <c r="N14" s="66"/>
      <c r="O14" s="66"/>
      <c r="P14" s="66"/>
      <c r="Q14" s="85"/>
      <c r="R14" s="1"/>
      <c r="S14" s="1"/>
      <c r="T14" s="1"/>
      <c r="U14" s="1"/>
      <c r="V14" s="1"/>
    </row>
    <row r="15" spans="1:22" ht="16.5" customHeight="1">
      <c r="A15" s="77"/>
      <c r="B15" s="78"/>
      <c r="C15" s="78"/>
      <c r="D15" s="78"/>
      <c r="E15" s="78"/>
      <c r="F15" s="78"/>
      <c r="G15" s="78"/>
      <c r="H15" s="176"/>
      <c r="I15" s="187"/>
      <c r="J15" s="78"/>
      <c r="K15" s="78"/>
      <c r="L15" s="78"/>
      <c r="M15" s="78"/>
      <c r="N15" s="78"/>
      <c r="O15" s="78"/>
      <c r="P15" s="78"/>
      <c r="Q15" s="86"/>
      <c r="R15" s="1"/>
      <c r="S15" s="1"/>
      <c r="T15" s="1"/>
      <c r="U15" s="1"/>
      <c r="V15" s="1"/>
    </row>
    <row r="16" spans="1:22" ht="16.5" customHeight="1">
      <c r="A16" s="129" t="s">
        <v>34</v>
      </c>
      <c r="B16" s="116"/>
      <c r="C16" s="116"/>
      <c r="D16" s="116"/>
      <c r="E16" s="172"/>
      <c r="F16" s="191" t="s">
        <v>35</v>
      </c>
      <c r="G16" s="116"/>
      <c r="H16" s="116"/>
      <c r="I16" s="116"/>
      <c r="J16" s="116"/>
      <c r="K16" s="172"/>
      <c r="L16" s="190" t="s">
        <v>36</v>
      </c>
      <c r="M16" s="116"/>
      <c r="N16" s="116"/>
      <c r="O16" s="116"/>
      <c r="P16" s="116"/>
      <c r="Q16" s="110"/>
      <c r="R16" s="1"/>
      <c r="S16" s="1"/>
      <c r="T16" s="1"/>
      <c r="U16" s="1"/>
      <c r="V16" s="1"/>
    </row>
    <row r="17" spans="1:22" ht="16.5" customHeight="1">
      <c r="A17" s="72"/>
      <c r="B17" s="73"/>
      <c r="C17" s="73"/>
      <c r="D17" s="73"/>
      <c r="E17" s="174"/>
      <c r="F17" s="185"/>
      <c r="G17" s="73"/>
      <c r="H17" s="73"/>
      <c r="I17" s="73"/>
      <c r="J17" s="73"/>
      <c r="K17" s="174"/>
      <c r="L17" s="188"/>
      <c r="M17" s="73"/>
      <c r="N17" s="73"/>
      <c r="O17" s="73"/>
      <c r="P17" s="73"/>
      <c r="Q17" s="84"/>
      <c r="R17" s="1"/>
      <c r="S17" s="1"/>
      <c r="T17" s="1"/>
      <c r="U17" s="1"/>
      <c r="V17" s="1"/>
    </row>
    <row r="18" spans="1:22" ht="16.5" customHeight="1">
      <c r="A18" s="75"/>
      <c r="B18" s="66"/>
      <c r="C18" s="66"/>
      <c r="D18" s="66"/>
      <c r="E18" s="175"/>
      <c r="F18" s="186"/>
      <c r="G18" s="66"/>
      <c r="H18" s="66"/>
      <c r="I18" s="66"/>
      <c r="J18" s="66"/>
      <c r="K18" s="175"/>
      <c r="L18" s="186"/>
      <c r="M18" s="66"/>
      <c r="N18" s="66"/>
      <c r="O18" s="66"/>
      <c r="P18" s="66"/>
      <c r="Q18" s="85"/>
      <c r="R18" s="1"/>
      <c r="S18" s="1"/>
      <c r="T18" s="1"/>
      <c r="U18" s="1"/>
      <c r="V18" s="1"/>
    </row>
    <row r="19" spans="1:22" ht="16.5" customHeight="1">
      <c r="A19" s="77"/>
      <c r="B19" s="78"/>
      <c r="C19" s="78"/>
      <c r="D19" s="78"/>
      <c r="E19" s="176"/>
      <c r="F19" s="187"/>
      <c r="G19" s="78"/>
      <c r="H19" s="78"/>
      <c r="I19" s="78"/>
      <c r="J19" s="78"/>
      <c r="K19" s="176"/>
      <c r="L19" s="187"/>
      <c r="M19" s="78"/>
      <c r="N19" s="78"/>
      <c r="O19" s="78"/>
      <c r="P19" s="78"/>
      <c r="Q19" s="86"/>
      <c r="R19" s="1"/>
      <c r="S19" s="1"/>
      <c r="T19" s="1"/>
      <c r="U19" s="1"/>
      <c r="V19" s="1"/>
    </row>
    <row r="20" spans="1:22" ht="16.5" customHeight="1">
      <c r="A20" s="71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1"/>
      <c r="S20" s="1"/>
      <c r="T20" s="1"/>
      <c r="U20" s="1"/>
      <c r="V20" s="1"/>
    </row>
    <row r="21" spans="1:22" ht="16.5" customHeight="1">
      <c r="A21" s="69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1"/>
      <c r="S21" s="1"/>
      <c r="T21" s="1"/>
      <c r="U21" s="1"/>
      <c r="V21" s="1"/>
    </row>
    <row r="22" spans="1:22" ht="16.5" customHeight="1">
      <c r="A22" s="65" t="s">
        <v>37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1"/>
      <c r="S22" s="1"/>
      <c r="T22" s="1"/>
      <c r="U22" s="1"/>
      <c r="V22" s="1"/>
    </row>
    <row r="23" spans="1:22" ht="16.5" customHeight="1">
      <c r="A23" s="65" t="s">
        <v>38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1"/>
      <c r="S23" s="1"/>
      <c r="T23" s="1"/>
      <c r="U23" s="1"/>
      <c r="V23" s="1"/>
    </row>
    <row r="24" spans="1:22" ht="16.5" customHeight="1">
      <c r="A24" s="65" t="s">
        <v>39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1"/>
      <c r="S24" s="1"/>
      <c r="T24" s="1"/>
      <c r="U24" s="1"/>
      <c r="V24" s="1"/>
    </row>
    <row r="25" spans="1:22" ht="16.5" customHeight="1">
      <c r="A25" s="65" t="s">
        <v>40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1"/>
      <c r="S25" s="1"/>
      <c r="T25" s="1"/>
      <c r="U25" s="1"/>
      <c r="V25" s="1"/>
    </row>
    <row r="26" spans="1:22" ht="16.5" customHeight="1">
      <c r="A26" s="65" t="s">
        <v>41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1"/>
      <c r="S26" s="1"/>
      <c r="T26" s="1"/>
      <c r="U26" s="1"/>
      <c r="V26" s="1"/>
    </row>
    <row r="27" spans="1:22" ht="16.5" customHeight="1">
      <c r="A27" s="65" t="s">
        <v>42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1"/>
      <c r="S27" s="1"/>
      <c r="T27" s="1"/>
      <c r="U27" s="1"/>
      <c r="V27" s="1"/>
    </row>
    <row r="28" spans="1:22" ht="16.5" customHeight="1">
      <c r="A28" s="65" t="s">
        <v>43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1"/>
      <c r="S28" s="1"/>
      <c r="T28" s="1"/>
      <c r="U28" s="1"/>
      <c r="V28" s="1"/>
    </row>
    <row r="29" spans="1:22" ht="16.5" customHeight="1">
      <c r="A29" s="65" t="s">
        <v>44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1"/>
      <c r="S29" s="1"/>
      <c r="T29" s="1"/>
      <c r="U29" s="1"/>
      <c r="V29" s="1"/>
    </row>
    <row r="30" spans="1:22" ht="16.5" customHeight="1">
      <c r="A30" s="65" t="s">
        <v>45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1"/>
      <c r="S30" s="1"/>
      <c r="T30" s="1"/>
      <c r="U30" s="1"/>
      <c r="V30" s="1"/>
    </row>
    <row r="31" spans="1:22" ht="16.5" customHeight="1">
      <c r="A31" s="65" t="s">
        <v>46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1"/>
      <c r="S31" s="1"/>
      <c r="T31" s="1"/>
      <c r="U31" s="1"/>
      <c r="V31" s="1"/>
    </row>
    <row r="32" spans="1:22" ht="16.5" customHeight="1">
      <c r="A32" s="65" t="s">
        <v>47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1"/>
      <c r="S32" s="1"/>
      <c r="T32" s="1"/>
      <c r="U32" s="1"/>
      <c r="V32" s="1"/>
    </row>
    <row r="33" spans="1:22" ht="16.5" customHeight="1">
      <c r="A33" s="65" t="s">
        <v>48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1"/>
      <c r="S33" s="1"/>
      <c r="T33" s="1"/>
      <c r="U33" s="1"/>
      <c r="V33" s="1"/>
    </row>
    <row r="34" spans="1:22" ht="16.5" customHeight="1">
      <c r="A34" s="65" t="s">
        <v>49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1"/>
      <c r="S34" s="1"/>
      <c r="T34" s="1"/>
      <c r="U34" s="1"/>
      <c r="V34" s="1"/>
    </row>
    <row r="35" spans="1:22" ht="16.5" customHeight="1">
      <c r="A35" s="83" t="s">
        <v>50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1"/>
      <c r="S35" s="1"/>
      <c r="T35" s="1"/>
      <c r="U35" s="1"/>
      <c r="V35" s="1"/>
    </row>
    <row r="36" spans="1:22" ht="16.5" customHeight="1">
      <c r="A36" s="83" t="s">
        <v>51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1"/>
      <c r="S36" s="1"/>
      <c r="T36" s="1"/>
      <c r="U36" s="1"/>
      <c r="V36" s="1"/>
    </row>
    <row r="37" spans="1:22" ht="16.5" customHeight="1">
      <c r="A37" s="83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1"/>
      <c r="S37" s="1"/>
      <c r="T37" s="1"/>
      <c r="U37" s="1"/>
      <c r="V37" s="1"/>
    </row>
    <row r="38" spans="1:22" ht="16.5" customHeight="1">
      <c r="A38" s="7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1"/>
      <c r="S38" s="1"/>
      <c r="T38" s="1"/>
      <c r="U38" s="1"/>
      <c r="V38" s="1"/>
    </row>
    <row r="39" spans="1:22" ht="16.5" customHeight="1">
      <c r="A39" s="7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1"/>
      <c r="S39" s="1"/>
      <c r="T39" s="1"/>
      <c r="U39" s="1"/>
      <c r="V39" s="1"/>
    </row>
    <row r="40" spans="1:22" ht="16.5" customHeight="1">
      <c r="A40" s="7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1"/>
      <c r="S40" s="1"/>
      <c r="T40" s="1"/>
      <c r="U40" s="1"/>
      <c r="V40" s="1"/>
    </row>
    <row r="41" spans="1:22" ht="16.5" customHeight="1">
      <c r="A41" s="7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1"/>
      <c r="S41" s="1"/>
      <c r="T41" s="1"/>
      <c r="U41" s="1"/>
      <c r="V41" s="1"/>
    </row>
    <row r="42" spans="1:22" ht="16.5" customHeight="1">
      <c r="A42" s="71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1"/>
      <c r="S42" s="1"/>
      <c r="T42" s="1"/>
      <c r="U42" s="1"/>
      <c r="V42" s="1"/>
    </row>
    <row r="43" spans="1:22" ht="16.5" customHeight="1">
      <c r="A43" s="71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1"/>
      <c r="S43" s="1"/>
      <c r="T43" s="1"/>
      <c r="U43" s="1"/>
      <c r="V43" s="1"/>
    </row>
    <row r="44" spans="1:22" ht="16.5" customHeight="1">
      <c r="A44" s="71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1"/>
      <c r="S44" s="1"/>
      <c r="T44" s="1"/>
      <c r="U44" s="1"/>
      <c r="V44" s="1"/>
    </row>
    <row r="45" spans="1:22" ht="16.5" customHeight="1">
      <c r="A45" s="71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1"/>
      <c r="S45" s="1"/>
      <c r="T45" s="1"/>
      <c r="U45" s="1"/>
      <c r="V45" s="1"/>
    </row>
    <row r="46" spans="1:22" ht="16.5" customHeight="1">
      <c r="A46" s="71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1"/>
      <c r="S46" s="1"/>
      <c r="T46" s="1"/>
      <c r="U46" s="1"/>
      <c r="V46" s="1"/>
    </row>
    <row r="47" spans="1:22" ht="16.5" customHeight="1">
      <c r="A47" s="71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1"/>
      <c r="S47" s="1"/>
      <c r="T47" s="1"/>
      <c r="U47" s="1"/>
      <c r="V47" s="1"/>
    </row>
    <row r="48" spans="1:22" ht="16.5" customHeight="1">
      <c r="A48" s="71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1"/>
      <c r="S48" s="1"/>
      <c r="T48" s="1"/>
      <c r="U48" s="1"/>
      <c r="V48" s="1"/>
    </row>
    <row r="49" spans="1:22" ht="16.5" customHeight="1">
      <c r="A49" s="71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1"/>
      <c r="S49" s="1"/>
      <c r="T49" s="1"/>
      <c r="U49" s="1"/>
      <c r="V49" s="1"/>
    </row>
    <row r="50" spans="1:22" ht="16.5" customHeight="1">
      <c r="A50" s="71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1"/>
      <c r="S50" s="1"/>
      <c r="T50" s="1"/>
      <c r="U50" s="1"/>
      <c r="V50" s="1"/>
    </row>
    <row r="51" spans="1:22" ht="16.5" customHeight="1">
      <c r="A51" s="71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1"/>
      <c r="S51" s="1"/>
      <c r="T51" s="1"/>
      <c r="U51" s="1"/>
      <c r="V51" s="1"/>
    </row>
    <row r="52" spans="1:22" ht="16.5" customHeight="1">
      <c r="A52" s="71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1"/>
      <c r="S52" s="1"/>
      <c r="T52" s="1"/>
      <c r="U52" s="1"/>
      <c r="V52" s="1"/>
    </row>
    <row r="53" spans="1:22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</sheetData>
  <mergeCells count="81">
    <mergeCell ref="A26:Q26"/>
    <mergeCell ref="A25:Q25"/>
    <mergeCell ref="A38:Q38"/>
    <mergeCell ref="A37:Q37"/>
    <mergeCell ref="A31:Q31"/>
    <mergeCell ref="A32:Q32"/>
    <mergeCell ref="A33:Q33"/>
    <mergeCell ref="A34:Q34"/>
    <mergeCell ref="A52:Q52"/>
    <mergeCell ref="A51:Q51"/>
    <mergeCell ref="A17:E19"/>
    <mergeCell ref="A20:Q20"/>
    <mergeCell ref="A12:H12"/>
    <mergeCell ref="I12:Q12"/>
    <mergeCell ref="A13:H15"/>
    <mergeCell ref="A30:Q30"/>
    <mergeCell ref="A35:Q35"/>
    <mergeCell ref="A29:Q29"/>
    <mergeCell ref="A21:Q21"/>
    <mergeCell ref="A22:Q22"/>
    <mergeCell ref="A23:Q23"/>
    <mergeCell ref="A24:Q24"/>
    <mergeCell ref="A27:Q27"/>
    <mergeCell ref="A28:Q28"/>
    <mergeCell ref="A49:Q49"/>
    <mergeCell ref="A50:Q50"/>
    <mergeCell ref="A36:Q36"/>
    <mergeCell ref="A39:Q39"/>
    <mergeCell ref="A40:Q40"/>
    <mergeCell ref="A41:Q41"/>
    <mergeCell ref="A42:Q42"/>
    <mergeCell ref="A43:Q43"/>
    <mergeCell ref="A44:Q44"/>
    <mergeCell ref="A46:Q46"/>
    <mergeCell ref="A45:Q45"/>
    <mergeCell ref="A47:Q47"/>
    <mergeCell ref="A48:Q48"/>
    <mergeCell ref="J5:K5"/>
    <mergeCell ref="H4:I4"/>
    <mergeCell ref="F17:K19"/>
    <mergeCell ref="L17:Q19"/>
    <mergeCell ref="P5:Q5"/>
    <mergeCell ref="N8:Q9"/>
    <mergeCell ref="N5:O5"/>
    <mergeCell ref="J4:K4"/>
    <mergeCell ref="A10:Q10"/>
    <mergeCell ref="J8:K9"/>
    <mergeCell ref="I8:I9"/>
    <mergeCell ref="F8:F9"/>
    <mergeCell ref="I13:Q15"/>
    <mergeCell ref="L16:Q16"/>
    <mergeCell ref="P4:Q4"/>
    <mergeCell ref="L5:M5"/>
    <mergeCell ref="N4:O4"/>
    <mergeCell ref="L4:M4"/>
    <mergeCell ref="I1:Q1"/>
    <mergeCell ref="K2:L3"/>
    <mergeCell ref="M2:Q3"/>
    <mergeCell ref="F5:G5"/>
    <mergeCell ref="H5:I5"/>
    <mergeCell ref="B4:C4"/>
    <mergeCell ref="D4:E4"/>
    <mergeCell ref="A1:H1"/>
    <mergeCell ref="A2:A3"/>
    <mergeCell ref="B2:E2"/>
    <mergeCell ref="G2:I2"/>
    <mergeCell ref="F4:G4"/>
    <mergeCell ref="A4:A5"/>
    <mergeCell ref="B5:C5"/>
    <mergeCell ref="D5:E5"/>
    <mergeCell ref="A16:E16"/>
    <mergeCell ref="F16:K16"/>
    <mergeCell ref="I6:J7"/>
    <mergeCell ref="M8:M9"/>
    <mergeCell ref="L8:L9"/>
    <mergeCell ref="G8:H9"/>
    <mergeCell ref="D8:E9"/>
    <mergeCell ref="A6:A7"/>
    <mergeCell ref="A9:C9"/>
    <mergeCell ref="A8:C8"/>
    <mergeCell ref="A11:Q11"/>
  </mergeCells>
  <phoneticPr fontId="16" type="noConversion"/>
  <dataValidations count="6">
    <dataValidation type="list" allowBlank="1" showInputMessage="1" showErrorMessage="1" prompt="輸入．金額 - 輸入核銷總額" sqref="B7:H7">
      <formula1>$V$1:$V$11</formula1>
    </dataValidation>
    <dataValidation type="list" allowBlank="1" showInputMessage="1" showErrorMessage="1" prompt="輸入．金額 - 輸入回沖總額" sqref="K7:Q7">
      <formula1>$V$1:$V$11</formula1>
    </dataValidation>
    <dataValidation type="list" allowBlank="1" showInputMessage="1" prompt="輸入．下拉選單 - 請輸入或下拉選擇_x000a__x000a_活動款部分請輸入申請之完整活動名稱_x000a__x000a_社務款、專案款、補助款、特別款請直接下拉選取" sqref="M2">
      <formula1>$S$2:$S$5</formula1>
    </dataValidation>
    <dataValidation type="list" allowBlank="1" showInputMessage="1" showErrorMessage="1" prompt="輸入．時間 - 請輸入_x000a_1 為期初法定預算_x000a_2 為期中法定預算_x000a_3 為專案法定預算" sqref="F3">
      <formula1>$T$2:$T$4</formula1>
    </dataValidation>
    <dataValidation type="list" allowBlank="1" showInputMessage="1" showErrorMessage="1" prompt="輸入．學期 - 請輸入學期_x000a_1 為上學期_x000a_2 為下學期" sqref="E3">
      <formula1>$T$2:$T$3</formula1>
    </dataValidation>
    <dataValidation type="list" allowBlank="1" showInputMessage="1" showErrorMessage="1" prompt="選擇．下拉清單 - 核銷附件請選取之" sqref="B5 D5 F5 H5 J5 L5 N5 P5">
      <formula1>$U$2</formula1>
    </dataValidation>
  </dataValidations>
  <printOptions horizontalCentered="1"/>
  <pageMargins left="0.39370078740157483" right="0.39370078740157483" top="0.39370078740157483" bottom="0.39370078740157483" header="0" footer="0"/>
  <pageSetup paperSize="9" scale="98" orientation="portrait"/>
  <headerFooter>
    <oddFooter>&amp;L 學生行政中心-總務部 製&amp;R&amp;A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4</vt:i4>
      </vt:variant>
    </vt:vector>
  </HeadingPairs>
  <TitlesOfParts>
    <vt:vector size="11" baseType="lpstr">
      <vt:lpstr>支出憑證黏存</vt:lpstr>
      <vt:lpstr>活動支出明細表</vt:lpstr>
      <vt:lpstr>活動經費預結算表</vt:lpstr>
      <vt:lpstr>人事費用單</vt:lpstr>
      <vt:lpstr>各屬性總表</vt:lpstr>
      <vt:lpstr>預支單(學生會專用)</vt:lpstr>
      <vt:lpstr>預支核銷單(學生會專用)</vt:lpstr>
      <vt:lpstr>支出憑證黏存!OLE_LINK1</vt:lpstr>
      <vt:lpstr>'預支核銷單(學生會專用)'!OLE_LINK1</vt:lpstr>
      <vt:lpstr>'預支單(學生會專用)'!OLE_LINK1</vt:lpstr>
      <vt:lpstr>時間</vt:lpstr>
    </vt:vector>
  </TitlesOfParts>
  <Company>P2PZone.org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2019-09-27T04:32:46Z</cp:lastPrinted>
  <dcterms:created xsi:type="dcterms:W3CDTF">2011-08-19T09:09:54Z</dcterms:created>
  <dcterms:modified xsi:type="dcterms:W3CDTF">2019-10-17T03:20:13Z</dcterms:modified>
</cp:coreProperties>
</file>